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8070" firstSheet="2" activeTab="2"/>
  </bookViews>
  <sheets>
    <sheet name="FORMULARIO AA-002" sheetId="1" state="hidden" r:id="rId1"/>
    <sheet name="DILIGENCIAMIENTO AA-002" sheetId="2" state="hidden" r:id="rId2"/>
    <sheet name="CIIU MUNICIPIO DE ARAUCA" sheetId="3" r:id="rId3"/>
  </sheets>
  <definedNames>
    <definedName name="_xlnm._FilterDatabase" localSheetId="2" hidden="1">'CIIU MUNICIPIO DE ARAUCA'!$A$2:$C$418</definedName>
    <definedName name="_xlnm.Print_Area" localSheetId="1">'DILIGENCIAMIENTO AA-002'!$A$1:$BK$106</definedName>
    <definedName name="_xlnm.Print_Area" localSheetId="0">'FORMULARIO AA-002'!$A$1:$BJ$56</definedName>
    <definedName name="_xlnm.Print_Titles" localSheetId="2">'CIIU MUNICIPIO DE ARAUCA'!$2:$3</definedName>
  </definedNames>
  <calcPr fullCalcOnLoad="1"/>
</workbook>
</file>

<file path=xl/comments1.xml><?xml version="1.0" encoding="utf-8"?>
<comments xmlns="http://schemas.openxmlformats.org/spreadsheetml/2006/main">
  <authors>
    <author>irina.alcala</author>
    <author>LR</author>
  </authors>
  <commentList>
    <comment ref="O1" authorId="0">
      <text>
        <r>
          <rPr>
            <b/>
            <sz val="8"/>
            <rFont val="Tahoma"/>
            <family val="2"/>
          </rPr>
          <t xml:space="preserve">ARTÍCULO 388. - PRESENTACIÓN EN LOS FORMULARIOS OFICIALES: </t>
        </r>
        <r>
          <rPr>
            <sz val="8"/>
            <rFont val="Tahoma"/>
            <family val="2"/>
          </rPr>
          <t>Las declaraciones de impuestos, relaciones e informes, se presentarán en los formatos que determine para cada caso la Secretaría de Hacienda Municipal.</t>
        </r>
        <r>
          <rPr>
            <sz val="8"/>
            <rFont val="Tahoma"/>
            <family val="2"/>
          </rPr>
          <t xml:space="preserve">
</t>
        </r>
      </text>
    </comment>
    <comment ref="C14" authorId="0">
      <text>
        <r>
          <rPr>
            <b/>
            <sz val="8"/>
            <rFont val="Tahoma"/>
            <family val="2"/>
          </rPr>
          <t xml:space="preserve">ARTÍCULO 367. - DEBER DE INFORMAR LA DIRECCIÓN: </t>
        </r>
        <r>
          <rPr>
            <sz val="8"/>
            <rFont val="Tahoma"/>
            <family val="2"/>
          </rPr>
          <t xml:space="preserve">Los responsables del pago de los tributos municipales, deben informar su dirección
en las declaraciones o relaciones que presenten y registrarla en la Secretaria de
Hacienda. Cuando exista cambio de dirección, el término para informarla será de
un (1) mes contado a partir de la fecha del cambio.
</t>
        </r>
      </text>
    </comment>
    <comment ref="A30" authorId="0">
      <text>
        <r>
          <rPr>
            <b/>
            <sz val="8"/>
            <rFont val="Tahoma"/>
            <family val="2"/>
          </rPr>
          <t xml:space="preserve">ARTÍCULO 387. - APROXIMACIÓN DE LOS VALORES DE LAS DECLARACIONES TRIBUTARIAS: </t>
        </r>
        <r>
          <rPr>
            <sz val="8"/>
            <rFont val="Tahoma"/>
            <family val="2"/>
          </rPr>
          <t>Los valores diligenciados en los formularios de las declaraciones o relaciones de impuestos, y en los recibos de pago deberán aproximarse al múltiplo mi l (1.000) más cercano, por exceso o por defecto.</t>
        </r>
        <r>
          <rPr>
            <sz val="8"/>
            <rFont val="Tahoma"/>
            <family val="2"/>
          </rPr>
          <t xml:space="preserve">
</t>
        </r>
      </text>
    </comment>
    <comment ref="C32" authorId="0">
      <text>
        <r>
          <rPr>
            <b/>
            <sz val="8"/>
            <rFont val="Tahoma"/>
            <family val="2"/>
          </rPr>
          <t xml:space="preserve">ART. 77 INCENTIVO TRIBUTARIO POR PRONTO PAGO: </t>
        </r>
        <r>
          <rPr>
            <sz val="8"/>
            <rFont val="Tahoma"/>
            <family val="2"/>
          </rPr>
          <t xml:space="preserve">Créase el incentivo tributario del diez por ciento (10%) de descuento sobre el valor del impuesto a cargo, para aquellos contribuyentes que liquiden, declaren y paguen el impuesto de industria y comercio hasta el 31 de Enero y del cinco por ciento (5%) para quienes declaren y paguen el impuesto hasta 28 de febrero del año a que corresponda su pago.
</t>
        </r>
      </text>
    </comment>
    <comment ref="AH35" authorId="1">
      <text>
        <r>
          <rPr>
            <b/>
            <sz val="8"/>
            <rFont val="Tahoma"/>
            <family val="2"/>
          </rPr>
          <t>ARTÍCULO 309. - SANCIÓN POR DECLARACIÓN EXTEMPORÁNEA:</t>
        </r>
        <r>
          <rPr>
            <sz val="8"/>
            <rFont val="Tahoma"/>
            <family val="2"/>
          </rPr>
          <t xml:space="preserve">
Las personas obligadas a declarar, que presenten las declaraciones de Impuestos en forma extemporánea, deberán liquidar y pagar una sanción por cada mes o fracción de mes calendario de retardo, equivalente al cinco por ciento (5%) del total del Impuesto a cargo, sin que exceda del 100% del mismo.
Esta sanción se cobrará sin perjuicio de los intereses que origine el incumplimiento en  el pago del impuesto.
Cuando en la declaración no resulte impuesto a cargo, la sanción por cada mes o fracción de mes de retraso, será equivalente al medio por mil (0.5 x 1000) de los ingresos brutos del período fiscal objeto de la declaración sin exceder del cinco por mil (5x1000) de dichos ingresos. Cuando no hubiere ingresos en el período, la sanción se
aplicará sobre los ingresos del año o período inmediatamente anterior.</t>
        </r>
        <r>
          <rPr>
            <sz val="9"/>
            <rFont val="Tahoma"/>
            <family val="2"/>
          </rPr>
          <t xml:space="preserve">
</t>
        </r>
      </text>
    </comment>
    <comment ref="C36" authorId="0">
      <text>
        <r>
          <rPr>
            <b/>
            <sz val="8"/>
            <rFont val="Tahoma"/>
            <family val="2"/>
          </rPr>
          <t xml:space="preserve">ART. 98. Num 5. </t>
        </r>
        <r>
          <rPr>
            <sz val="8"/>
            <rFont val="Tahoma"/>
            <family val="2"/>
          </rPr>
          <t xml:space="preserve">Tarifa. La sobretasa bomberil será del (5%) sobre el valor liquidado del impuesto de industria y comercio al momento de presentar la respectiva declaración, y este valor nunca podrá ser inferior a $ 1.000.
</t>
        </r>
        <r>
          <rPr>
            <u val="single"/>
            <sz val="8"/>
            <rFont val="Tahoma"/>
            <family val="2"/>
          </rPr>
          <t xml:space="preserve">Los establecimientos nocturnos tendrán una tarifa del (10%), </t>
        </r>
        <r>
          <rPr>
            <sz val="8"/>
            <rFont val="Tahoma"/>
            <family val="2"/>
          </rPr>
          <t>los comerciantes informales o ambulantes que manipulen cocinetas de gas u otro combustible cancelará una tarifa del (7%).</t>
        </r>
        <r>
          <rPr>
            <sz val="8"/>
            <rFont val="Tahoma"/>
            <family val="2"/>
          </rPr>
          <t xml:space="preserve">
</t>
        </r>
      </text>
    </comment>
    <comment ref="V36" authorId="0">
      <text>
        <r>
          <rPr>
            <b/>
            <sz val="8"/>
            <rFont val="Tahoma"/>
            <family val="2"/>
          </rPr>
          <t xml:space="preserve">ARTÍCULO 100. - PAGO DEL GRAVAMEN: </t>
        </r>
        <r>
          <rPr>
            <sz val="8"/>
            <rFont val="Tahoma"/>
            <family val="2"/>
          </rPr>
          <t>La sobretasa bomberil será liquidada como gravamen al impuesto de industria y comercio, y será pagada en los términos y condiciones establecidas para el impuesto de industria y comercio; en el caso de documentos en el momento de la expedición del mismo.</t>
        </r>
        <r>
          <rPr>
            <sz val="8"/>
            <rFont val="Tahoma"/>
            <family val="2"/>
          </rPr>
          <t xml:space="preserve">
</t>
        </r>
      </text>
    </comment>
    <comment ref="C37" authorId="0">
      <text>
        <r>
          <rPr>
            <sz val="8"/>
            <rFont val="Tahoma"/>
            <family val="2"/>
          </rPr>
          <t xml:space="preserve">ART. 63 </t>
        </r>
        <r>
          <rPr>
            <b/>
            <sz val="8"/>
            <rFont val="Tahoma"/>
            <family val="2"/>
          </rPr>
          <t xml:space="preserve">PARRAGRAFO 1. </t>
        </r>
        <r>
          <rPr>
            <sz val="8"/>
            <rFont val="Tahoma"/>
            <family val="2"/>
          </rPr>
          <t>Los establecimientos que funcionen en horario nocturno pagaran un recargo establecido como patente nocturna, el cual será del cien por ciento (100%) del impuesto a cargo de la declaración de industria y comercio avisos y tableros.</t>
        </r>
      </text>
    </comment>
    <comment ref="C38" authorId="0">
      <text>
        <r>
          <rPr>
            <b/>
            <sz val="8"/>
            <rFont val="Tahoma"/>
            <family val="2"/>
          </rPr>
          <t xml:space="preserve">ARTÍCULO 85. - ANTICIPO DEL IMPUESTO: </t>
        </r>
        <r>
          <rPr>
            <sz val="8"/>
            <rFont val="Tahoma"/>
            <family val="2"/>
          </rPr>
          <t>Los contribuyentes del I</t>
        </r>
        <r>
          <rPr>
            <b/>
            <sz val="8"/>
            <rFont val="Tahoma"/>
            <family val="2"/>
          </rPr>
          <t>mpuesto de industria y comercio</t>
        </r>
        <r>
          <rPr>
            <sz val="8"/>
            <rFont val="Tahoma"/>
            <family val="2"/>
          </rPr>
          <t xml:space="preserve"> liquidarán y pagarán a título de anticipo, un diez por ciento (10%) del v</t>
        </r>
        <r>
          <rPr>
            <b/>
            <sz val="8"/>
            <rFont val="Tahoma"/>
            <family val="2"/>
          </rPr>
          <t>alor determinado como Impuesto</t>
        </r>
        <r>
          <rPr>
            <sz val="8"/>
            <rFont val="Tahoma"/>
            <family val="2"/>
          </rPr>
          <t xml:space="preserve"> en su declaración privada, suma que deberá cancelarse dentrode los mismos plazos establecidos para el pago del respectivo Impuesto. 
Este monto será descontable del Impuesto a cargo del contribuyente en el año operíodo gravable respectivo.
</t>
        </r>
        <r>
          <rPr>
            <b/>
            <sz val="8"/>
            <rFont val="Tahoma"/>
            <family val="2"/>
          </rPr>
          <t xml:space="preserve">En las respectivas liquidaciones privadas del impuesto de industria y comercio y avisosy tableros, </t>
        </r>
        <r>
          <rPr>
            <sz val="8"/>
            <rFont val="Tahoma"/>
            <family val="2"/>
          </rPr>
          <t>los contribuyentes agregarán al total liquidado el valor del anticipo. Delresultado anterior deducirán el valor del anticipo consignado de acuerdo con laliquidación del año o período gravable inmediatamente anterior, el valor retenido en lafuente y el saldo a favor del período anterior, cuando fuere del caso. La diferencia secancelará en la proporción y dentro de los términos señalados para el pago de laliquidación privada.</t>
        </r>
        <r>
          <rPr>
            <b/>
            <sz val="8"/>
            <rFont val="Tahoma"/>
            <family val="2"/>
          </rPr>
          <t xml:space="preserve">
</t>
        </r>
      </text>
    </comment>
    <comment ref="C42" authorId="1">
      <text>
        <r>
          <rPr>
            <b/>
            <sz val="9"/>
            <rFont val="Tahoma"/>
            <family val="2"/>
          </rPr>
          <t>Número de Identificación Tributaria (NIT) signatario:</t>
        </r>
        <r>
          <rPr>
            <sz val="9"/>
            <rFont val="Tahoma"/>
            <family val="2"/>
          </rPr>
          <t xml:space="preserve"> Si usted firma como representante de persona jurídica o de persona natural declarante, debe estar registrado en el RUT, escriba el Número de Identificación Tributaria que le asignó la DIAN para este efecto, sin dígito de verificación.</t>
        </r>
      </text>
    </comment>
    <comment ref="C13" authorId="1">
      <text>
        <r>
          <rPr>
            <b/>
            <sz val="9"/>
            <rFont val="Tahoma"/>
            <family val="2"/>
          </rPr>
          <t xml:space="preserve">Razón social: </t>
        </r>
        <r>
          <rPr>
            <sz val="9"/>
            <rFont val="Tahoma"/>
            <family val="2"/>
          </rPr>
          <t xml:space="preserve">Si es persona jurídica o sociedad de hecho, escriba la razón social completa, la cual debe coincidir con la registrada en la casilla 35 de la hoja principal del último RUT actualizado; si no coincide, actualice el RUT antes de presentar la declaración. </t>
        </r>
        <r>
          <rPr>
            <b/>
            <sz val="9"/>
            <rFont val="Tahoma"/>
            <family val="2"/>
          </rPr>
          <t>Esta casilla no debe ser diligenciada cuando se trate de persona natural.</t>
        </r>
      </text>
    </comment>
  </commentList>
</comments>
</file>

<file path=xl/sharedStrings.xml><?xml version="1.0" encoding="utf-8"?>
<sst xmlns="http://schemas.openxmlformats.org/spreadsheetml/2006/main" count="660" uniqueCount="660">
  <si>
    <t>Extracción de madera.</t>
  </si>
  <si>
    <t>Recolección de productos forestales diferentes a la madera.</t>
  </si>
  <si>
    <t>Servicios de apoyo a la silvicultura.</t>
  </si>
  <si>
    <t>Pesca de agua dulce.</t>
  </si>
  <si>
    <t>Acuicultura de agua dulce.</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</si>
  <si>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</si>
  <si>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</si>
  <si>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</si>
  <si>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</si>
  <si>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</si>
  <si>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</si>
  <si>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minerales de níquel.</t>
  </si>
  <si>
    <t>Extracción de oro y otros metales preciosos.</t>
  </si>
  <si>
    <t>Extracción de otros minerales metalíferos no ferrosos n.c.p.</t>
  </si>
  <si>
    <t>Extracción de piedra, arena, arcillas comunes, yeso y anhidrita.</t>
  </si>
  <si>
    <t>Extracción de arcillas de uso industrial, caliza, caolín y bentonitas.</t>
  </si>
  <si>
    <t>Extracción de esmeraldas, piedras preciosas y semipreciosas.</t>
  </si>
  <si>
    <t>Extracción de otros minerales no metálicos n.c.p.</t>
  </si>
  <si>
    <t>Extracción de minerales para la fabricación de abonos y productos químicos.</t>
  </si>
  <si>
    <t>Extracción de halita (sal).</t>
  </si>
  <si>
    <t>Actividades de apoyo para la extracción de petróleo y de gas natural.</t>
  </si>
  <si>
    <t>Actividades de apoyo para otras actividades de explotación de minas y canteras.</t>
  </si>
  <si>
    <t>Procesamiento y conservación de carne y productos cárnicos.</t>
  </si>
  <si>
    <t>Procesamiento y conservación de pescados, crustáceos y moluscos.</t>
  </si>
  <si>
    <t>Procesamiento y conservación de frutas, legumbres, hortalizas y tubérculos.</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</si>
  <si>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</si>
  <si>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</si>
  <si>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</si>
  <si>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</si>
  <si>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</si>
  <si>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</si>
  <si>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</si>
  <si>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</si>
  <si>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</si>
  <si>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</si>
  <si>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</si>
  <si>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</si>
  <si>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</si>
  <si>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</si>
  <si>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</si>
  <si>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</si>
  <si>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</si>
  <si>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</si>
  <si>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</si>
  <si>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</si>
  <si>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</si>
  <si>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Acabado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</si>
  <si>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</si>
  <si>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</si>
  <si>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</si>
  <si>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</si>
  <si>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</si>
  <si>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</si>
  <si>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</si>
  <si>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</si>
  <si>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</si>
  <si>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</si>
  <si>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</si>
  <si>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</si>
  <si>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</si>
  <si>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</si>
  <si>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</si>
  <si>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 fabricación de tableros contrachapados, tableros laminados, tableros de partículas y otros tableros y paneles.</t>
  </si>
  <si>
    <t>Fabricación de recipientes de madera.</t>
  </si>
  <si>
    <t>Fabricación de partes y piezas de madera, de carpintería y ebanistería para la construcción.</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</si>
  <si>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</si>
  <si>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</si>
  <si>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</si>
  <si>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</si>
  <si>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</si>
  <si>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</si>
  <si>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Producción de copias a partir de grabaciones originales.</t>
  </si>
  <si>
    <t>Fabricación de productos de hornos de coque.</t>
  </si>
  <si>
    <t>Fabricación de productos de la refinación del petróleo.</t>
  </si>
  <si>
    <t>Actividad de mezcla de combustibles.</t>
  </si>
  <si>
    <t>Fabricación de sustancias y productos químicos básicos.</t>
  </si>
  <si>
    <t>Fabricación de abonos y compuestos inorgánicos nitrogenados.</t>
  </si>
  <si>
    <t>Fabricación de plásticos en formas primarias.</t>
  </si>
  <si>
    <t>Fabricación de caucho sintético en formas primarias.</t>
  </si>
  <si>
    <t>Fabricación de fibras sintéticas y artificiales.</t>
  </si>
  <si>
    <t>Fabricación de otros productos químicos n.c.p.</t>
  </si>
  <si>
    <t>Fabricación de pinturas, barnices y revestimientos similares, tintas para impresión y masillas.</t>
  </si>
  <si>
    <t>Fabricación de plaguicidas y otros productos químicos de uso agropecuario.</t>
  </si>
  <si>
    <t>Fabricación de productos farmacéuticos, sustancias químicas medicinales y productos botánicos de uso farmacéutico.</t>
  </si>
  <si>
    <t>Fabricación de llantas y neumáticos de caucho</t>
  </si>
  <si>
    <t>Reencauche de llantas usadas</t>
  </si>
  <si>
    <t>Fabricación de formas básicas de caucho y otros productos de caucho n.c.p.</t>
  </si>
  <si>
    <t>Fabricación de vidrio y productos de vidrio.</t>
  </si>
  <si>
    <t>Fabricación de formas básicas de plástico.</t>
  </si>
  <si>
    <t>Fabricación de artículos de plástico n.c.p.</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</si>
  <si>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</si>
  <si>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</si>
  <si>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</si>
  <si>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</si>
  <si>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</si>
  <si>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</si>
  <si>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</si>
  <si>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Industrias básicas de hierro y de acero.</t>
  </si>
  <si>
    <t>Industrias básicas de metales preciosos.</t>
  </si>
  <si>
    <t>Industrias básicas de otros metales no ferrosos.</t>
  </si>
  <si>
    <t>Fundición de hierro y de acero.</t>
  </si>
  <si>
    <t>Fundición de metales no ferrosos.</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</si>
  <si>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</si>
  <si>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</si>
  <si>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</si>
  <si>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</si>
  <si>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</si>
  <si>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</si>
  <si>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</si>
  <si>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</si>
  <si>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</si>
  <si>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</si>
  <si>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</si>
  <si>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</si>
  <si>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</si>
  <si>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</si>
  <si>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</si>
  <si>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</si>
  <si>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</si>
  <si>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</si>
  <si>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</si>
  <si>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</si>
  <si>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</si>
  <si>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</si>
  <si>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</si>
  <si>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</si>
  <si>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</si>
  <si>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</si>
  <si>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</si>
  <si>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</si>
  <si>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</si>
  <si>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</si>
  <si>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</si>
  <si>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</si>
  <si>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</si>
  <si>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</si>
  <si>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</si>
  <si>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</si>
  <si>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elaboración de productos textiles, prendas de vestir y cueros.</t>
  </si>
  <si>
    <t>Fabricación de maquinaria para la elaboración de alimentos, bebidas y tabaco.</t>
  </si>
  <si>
    <t>Fabricación de maquinaria para explotación de minas y canteras y para obras de construcción.</t>
  </si>
  <si>
    <t>Fabricación de maquinaria para la metalurgia.</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</si>
  <si>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</si>
  <si>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</si>
  <si>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</si>
  <si>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</si>
  <si>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</si>
  <si>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</si>
  <si>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</si>
  <si>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</si>
  <si>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</si>
  <si>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otros tipos de equipo de transporte n.c.p.</t>
  </si>
  <si>
    <t>Fabricación de motocicletas.</t>
  </si>
  <si>
    <t>Fabricación de bicicletas y de sillas de ruedas para personas con discapacidad.</t>
  </si>
  <si>
    <t>Fabricación de muebles.</t>
  </si>
  <si>
    <t>Fabricación de colchones y somieres.</t>
  </si>
  <si>
    <t>Fabricación de joyas, bisutería y artículos conexos.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</si>
  <si>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</si>
  <si>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</si>
  <si>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</si>
  <si>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</si>
  <si>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</si>
  <si>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</si>
  <si>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</si>
  <si>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</si>
  <si>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</si>
  <si>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</si>
  <si>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Instalación especializada de maquinaria y equipo industrial.</t>
  </si>
  <si>
    <t>Generación de energía eléctrica.</t>
  </si>
  <si>
    <t>Transmisión de energía eléctrica.</t>
  </si>
  <si>
    <t>Distribución de energía eléctrica.</t>
  </si>
  <si>
    <t>Comercialización de energía eléctrica.</t>
  </si>
  <si>
    <t>Producción de gas; distribución de combustibles gaseosos por tuberías.</t>
  </si>
  <si>
    <t>Suministro de vapor y aire acondicionado.</t>
  </si>
  <si>
    <t>Captación, tratamiento y distribución de agua.</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</si>
  <si>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</si>
  <si>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</si>
  <si>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</si>
  <si>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</si>
  <si>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</si>
  <si>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</si>
  <si>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</si>
  <si>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</si>
  <si>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</si>
  <si>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</si>
  <si>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</si>
  <si>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</si>
  <si>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 xml:space="preserve"> Demolición.</t>
  </si>
  <si>
    <t>Preparación del terreno.</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</si>
  <si>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</si>
  <si>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</si>
  <si>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</si>
  <si>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</si>
  <si>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</si>
  <si>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Comercio de vehículos automotores nuevos.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</si>
  <si>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</si>
  <si>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</si>
  <si>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</si>
  <si>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</si>
  <si>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</si>
  <si>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</si>
  <si>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</si>
  <si>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</si>
  <si>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</si>
  <si>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</si>
  <si>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</si>
  <si>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</si>
  <si>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metales y productos metalíferos.</t>
  </si>
  <si>
    <t>Comercio al por mayor de productos químicos básicos, cauchos y plásticos en formas primarias y productos químicos de uso agropecuario.</t>
  </si>
  <si>
    <t>Comercio al por mayor de equipo, partes y piezas electrónicos y de telecomunicaciones.</t>
  </si>
  <si>
    <t>Comercio al por mayor de computadores, equipo periférico y programas de informática.</t>
  </si>
  <si>
    <t>Comercio al por mayor de maquinaria y equipo agropecuarios.</t>
  </si>
  <si>
    <t>Comercio al por mayor de otros tipos de maquinaria y equipo n.c.p.</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</si>
  <si>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</si>
  <si>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</si>
  <si>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</si>
  <si>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</si>
  <si>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</si>
  <si>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carnes (incluye aves de corral), productos cárnicos, pescados y productos de mar, en establecimientos especializados.</t>
  </si>
  <si>
    <t>Comercio al por menor de leche, productos lácteos y huevos, en establecimientos especializados.</t>
  </si>
  <si>
    <t>Comercio al por menor de productos agrícolas para el consumo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</si>
  <si>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</si>
  <si>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</si>
  <si>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</si>
  <si>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</si>
  <si>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</si>
  <si>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</si>
  <si>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</si>
  <si>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</si>
  <si>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electrodomésticos y gasodomésticos de uso doméstico, muebles y equipos de iluminación.</t>
  </si>
  <si>
    <t>Comercio al por menor de tapices, alfombras y cubrimientos para paredes y pisos en establecimientos especializados.</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</si>
  <si>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</si>
  <si>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</si>
  <si>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</si>
  <si>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</si>
  <si>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</si>
  <si>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</si>
  <si>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</si>
  <si>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</si>
  <si>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</si>
  <si>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</si>
  <si>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</si>
  <si>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</si>
  <si>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</si>
  <si>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</si>
  <si>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</si>
  <si>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</si>
  <si>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de pasajeros.</t>
  </si>
  <si>
    <t>Transporte mixto.</t>
  </si>
  <si>
    <t>Transporte de carga por carretera.</t>
  </si>
  <si>
    <t>Transporte por tuberías.</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</si>
  <si>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</si>
  <si>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</si>
  <si>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</si>
  <si>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</si>
  <si>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</si>
  <si>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</si>
  <si>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</si>
  <si>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</si>
  <si>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</si>
  <si>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</si>
  <si>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</si>
  <si>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Actividades postales nacionales.</t>
  </si>
  <si>
    <t>Actividades de mensajería.</t>
  </si>
  <si>
    <t>Alojamiento en hoteles.</t>
  </si>
  <si>
    <t>Alojamiento en apartahoteles.</t>
  </si>
  <si>
    <t>Alojamiento en centros vacacionales.</t>
  </si>
  <si>
    <t>Alojamiento rural.</t>
  </si>
  <si>
    <t>Otros tipos de alojamientos para visitantes.</t>
  </si>
  <si>
    <t>Actividades de zonas de camping y parques para vehículos recreacionales.</t>
  </si>
  <si>
    <t>Servicio por horas</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</si>
  <si>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</si>
  <si>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</si>
  <si>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</si>
  <si>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</si>
  <si>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</si>
  <si>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</si>
  <si>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Actividades de otros servicios de comidas.</t>
  </si>
  <si>
    <t>Expendio de bebidas alcohólicas para el consumo dentro del establecimiento.</t>
  </si>
  <si>
    <t>Edición de directorios y listas de correo.</t>
  </si>
  <si>
    <t>Edición de periódicos, revistas y otras publicaciones periódicas.</t>
  </si>
  <si>
    <t>Otros trabajos de edición.</t>
  </si>
  <si>
    <t>Edición de programas de informática (software).</t>
  </si>
  <si>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</si>
  <si>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</si>
  <si>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</si>
  <si>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grabación de sonido y edición de música.</t>
  </si>
  <si>
    <t>Actividades de exhibición de películas cinematográficas y videos.</t>
  </si>
  <si>
    <t>Actividades de programación y transmisión en el servicio de radiodifusión sonora.</t>
  </si>
  <si>
    <t>Otras actividades de tecnologías de información y actividades de servicios informáticos.</t>
  </si>
  <si>
    <t>Actividades de consultoría informática y actividades de administración de instalaciones informáticas.</t>
  </si>
  <si>
    <t>Actividades de desarrollo de sistemas informáticos (planificación, análisis, diseño, programación, pruebas).</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</si>
  <si>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</si>
  <si>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</si>
  <si>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</si>
  <si>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</si>
  <si>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</si>
  <si>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Portales web.</t>
  </si>
  <si>
    <t>Procesamiento de datos, alojamiento (hosting) y actividades relacionadas.</t>
  </si>
  <si>
    <t>Actividades de agencias de noticias.</t>
  </si>
  <si>
    <t>Otras actividades de servicio de información n.c.p.</t>
  </si>
  <si>
    <t>Banco Central.</t>
  </si>
  <si>
    <t>Bancos comerciales.</t>
  </si>
  <si>
    <t>Actividades de las corporaciones financieras.</t>
  </si>
  <si>
    <t>Actividades de las compañías de financiamiento.</t>
  </si>
  <si>
    <t>Banca de segundo piso.</t>
  </si>
  <si>
    <t>Actividades de las cooperativas financieras.</t>
  </si>
  <si>
    <t>Fideicomisos, fondos y entidades financieras similares.</t>
  </si>
  <si>
    <t>Fondos de cesantías.</t>
  </si>
  <si>
    <t>Leasing financiero (arrendamiento financiero).</t>
  </si>
  <si>
    <t>Actividades financieras de fondos de empleados y otras formas asociativas del sector solidario.</t>
  </si>
  <si>
    <t>Actividades de compra de cartera o factoring.</t>
  </si>
  <si>
    <t>Otras actividades de distribución de fondos.</t>
  </si>
  <si>
    <t>Instituciones especiales oficiales.</t>
  </si>
  <si>
    <t>Otras actividades de servicio financiero, excepto las de seguros y pensiones n.c.p.</t>
  </si>
  <si>
    <t>Seguros generales.</t>
  </si>
  <si>
    <t>Seguros de vida.</t>
  </si>
  <si>
    <t>Reaseguros.</t>
  </si>
  <si>
    <t>Capitalización.</t>
  </si>
  <si>
    <t>Servicios de seguros sociales de salud.</t>
  </si>
  <si>
    <t>Servicios de seguros sociales de riesgos profesionales.</t>
  </si>
  <si>
    <t>Régimen de prima media con prestación definida (RPM).</t>
  </si>
  <si>
    <t>Régimen de ahorro individual (RAI).</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</si>
  <si>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</si>
  <si>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</si>
  <si>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</si>
  <si>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</si>
  <si>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</si>
  <si>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</si>
  <si>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</si>
  <si>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</si>
  <si>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</si>
  <si>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</si>
  <si>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Actividades inmobiliarias realizadas a cambio de una retribución o por contrata.</t>
  </si>
  <si>
    <t>Estudios de mercado y realización de encuestas de opinión pública.</t>
  </si>
  <si>
    <t>Actividades jurídicas.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</si>
  <si>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</si>
  <si>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</si>
  <si>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</si>
  <si>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</si>
  <si>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</si>
  <si>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Publicidad.</t>
  </si>
  <si>
    <t>Actividades especializadas de diseño.</t>
  </si>
  <si>
    <t>Actividades de fotografía.</t>
  </si>
  <si>
    <t>Otras actividades profesionales, científicas y técnicas n.c.p.</t>
  </si>
  <si>
    <t>Actividades veterinarias.</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</si>
  <si>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</si>
  <si>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</si>
  <si>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</si>
  <si>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</si>
  <si>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</si>
  <si>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</si>
  <si>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</si>
  <si>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</si>
  <si>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</si>
  <si>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</si>
  <si>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</si>
  <si>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</si>
  <si>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</si>
  <si>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</si>
  <si>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</si>
  <si>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</si>
  <si>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</si>
  <si>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</si>
  <si>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</si>
  <si>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</si>
  <si>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</si>
  <si>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</si>
  <si>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</si>
  <si>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</si>
  <si>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Actividades de envase y empaque.</t>
  </si>
  <si>
    <t>Otras actividades de servicio de apoyo a las empresas n.c.p.</t>
  </si>
  <si>
    <t>Educación de la primera infancia.</t>
  </si>
  <si>
    <t>Educación preescolar.</t>
  </si>
  <si>
    <t>Educación básica primaria.</t>
  </si>
  <si>
    <t>Educación básica secundaria.</t>
  </si>
  <si>
    <t>Educación media académica.</t>
  </si>
  <si>
    <t>Educación media técnica y de formación laboral.</t>
  </si>
  <si>
    <t>Establecimientos que combinan diferentes niveles de educación.</t>
  </si>
  <si>
    <t>Educación técnica profesional.</t>
  </si>
  <si>
    <t>Educación tecnológica.</t>
  </si>
  <si>
    <t>Educación de universidades.</t>
  </si>
  <si>
    <t>Educación de instituciones universitarias o de escuelas tecnológicas.</t>
  </si>
  <si>
    <t>Formación académica no formal.</t>
  </si>
  <si>
    <t>Otros tipos de educación n.c.p.</t>
  </si>
  <si>
    <t>Actividades de apoyo a la educación.</t>
  </si>
  <si>
    <t>Actividades de hospitales y clínicas, con internación.</t>
  </si>
  <si>
    <t>Actividades de la práctica médica, sin internación.</t>
  </si>
  <si>
    <t>Actividades de la práctica odontológica.</t>
  </si>
  <si>
    <t>Actividades de apoyo terapéutico.</t>
  </si>
  <si>
    <t>Otras actividades de atención de la salud humana.</t>
  </si>
  <si>
    <t>Actividades de apoyo diagnóstico.</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</si>
  <si>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</si>
  <si>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</si>
  <si>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</si>
  <si>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</si>
  <si>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Otras actividades de asistencia social sin alojamiento.</t>
  </si>
  <si>
    <t>Actividades de asistencia social sin alojamiento para personas mayores y discapacitadas.</t>
  </si>
  <si>
    <t>Creación literaria.</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</si>
  <si>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</si>
  <si>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</si>
  <si>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</si>
  <si>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</si>
  <si>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</si>
  <si>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</si>
  <si>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</si>
  <si>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y archivos.</t>
  </si>
  <si>
    <t>Actividades y funcionamiento de museos, conservación de edificios y sitios históricos.</t>
  </si>
  <si>
    <t>Actividades de jardines botánicos, zoológicos y reservas naturales.</t>
  </si>
  <si>
    <t>Actividades de juegos de azar y apuestas.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</si>
  <si>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</si>
  <si>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</si>
  <si>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</si>
  <si>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</si>
  <si>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</si>
  <si>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</si>
  <si>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</si>
  <si>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</si>
  <si>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</si>
  <si>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</si>
  <si>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</si>
  <si>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</si>
  <si>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</si>
  <si>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Reparación de calzado y artículos de cuero.</t>
  </si>
  <si>
    <t>Reparación de muebles y accesorios para el hogar.</t>
  </si>
  <si>
    <t>Mantenimiento y reparación de otros efectos personales y enseres domésticos.</t>
  </si>
  <si>
    <t>Lavado y limpieza, incluso la limpieza en seco, de productos textiles y de piel.</t>
  </si>
  <si>
    <t>Peluquería y otros tratamientos de belleza.</t>
  </si>
  <si>
    <t>Pompas fúnebres y actividades relacionadas.</t>
  </si>
  <si>
    <t>Otras actividades de servicios personales n.c.p.</t>
  </si>
  <si>
    <t>Actividades de los hogares individuales como empleadores de personal doméstico.</t>
  </si>
  <si>
    <t>Actividades de organizaciones y entidades extraterritoriales.</t>
  </si>
  <si>
    <t>Elaboración de aceites y grasas de origen vegetal y animal.</t>
  </si>
  <si>
    <t>Comercio de vehículos automotores usados.</t>
  </si>
  <si>
    <t xml:space="preserve">Comercio al por mayor de materiales de construccion, articulos de ferreteria, pinturas, productos de vidrio, equipo y materiales de fontaneria y calefaccion </t>
  </si>
  <si>
    <t>Otras actividades complementarias al transporte. (Incluye actividades de transporte a la industria petrolera)</t>
  </si>
  <si>
    <t>CODIGO CIIU</t>
  </si>
  <si>
    <t>INSTRUCTIVO PARA DILIGENCIAMIENTO DE LA DECLARACIÓN DE INDUSTRIA Y COMERCIO Y SU COMPLEMENTARIO DE AVISOS Y TABLEROS AÑO GRAVABLE 2015</t>
  </si>
  <si>
    <t xml:space="preserve">Estas instrucciones son una orientación general para el diligenciamiento del formulario y no eximen de la obligación de aplicar, en cada caso particular, las normas legales que regulan el impuesto de industria y comercio y su complementario de avisos y tableros.
</t>
  </si>
  <si>
    <r>
      <t xml:space="preserve">Ingresos Brutos Netos Gravables: </t>
    </r>
    <r>
      <rPr>
        <sz val="9"/>
        <rFont val="Verdana"/>
        <family val="2"/>
      </rPr>
      <t xml:space="preserve">Al total ingresos brutos gravables, casilla 26, réstele los ingresos obtenidos en otros municipios, casilla 27 y registre en esta casilla el resultado. </t>
    </r>
  </si>
  <si>
    <r>
      <rPr>
        <b/>
        <sz val="9"/>
        <rFont val="Verdana"/>
        <family val="2"/>
      </rPr>
      <t>Tarifa por Mil:</t>
    </r>
    <r>
      <rPr>
        <sz val="9"/>
        <rFont val="Verdana"/>
        <family val="2"/>
      </rPr>
      <t xml:space="preserve"> Registre la tarifa en valor absoluto dependiendo la actividad a que correspondan los ingresos. Esta tarifa será actualizada automáticamente cada vez que se seleccione el codigo de la actividad (CIIU) de la casilla 21. </t>
    </r>
  </si>
  <si>
    <t xml:space="preserve">Si se trata de la corrección de algún dato de su declaración, deberá diligenciar todas las casillas de un nuevo formulario, el cual reemplaza totalmente al anterior, salvo en la sección pagos, donde debe registrar únicamente los valores que cancele junto con la presentación de la declaración de corrección. </t>
  </si>
  <si>
    <r>
      <rPr>
        <b/>
        <sz val="9"/>
        <rFont val="Verdana"/>
        <family val="2"/>
      </rPr>
      <t xml:space="preserve">Valor Impuesto por Actividad (Industria y Comercio): </t>
    </r>
    <r>
      <rPr>
        <sz val="9"/>
        <rFont val="Verdana"/>
        <family val="2"/>
      </rPr>
      <t xml:space="preserve">Registre en esta casilla el valor resultante de multiplicar los ingresos brutos netos gravables según la actividad, casilla 28, por la tarifa, casilla 29  y registre en esta casilla el resultado. </t>
    </r>
  </si>
  <si>
    <t>Todas las casillas destinadas a valores deben ser diligenciadas y aproximadas al múltiplo de mil (1.000) más cercano, si no hay cantidad que registrar, escriba cero (0), no utilice signos negativos ni encierre las cifras en paréntesis.</t>
  </si>
  <si>
    <r>
      <t xml:space="preserve">Total impuesto liquidado: </t>
    </r>
    <r>
      <rPr>
        <sz val="9"/>
        <rFont val="Verdana"/>
        <family val="2"/>
      </rPr>
      <t>Registre en esta casilla la suma de la totalidad de los valores consignados o registrados en la columna denominada Valor impuesto por actividad (Industria y Comercio), casilla 29.</t>
    </r>
  </si>
  <si>
    <t>Para efecto de diligenciar los totales dentro de cada una de las secciones del formulario, los números indicados se refieren al número de casilla, escriba el resultado si es mayor que cero (0); si el resultado es negativo escriba cero (0).</t>
  </si>
  <si>
    <t>SECCIÓN LIQUIDACIÓN PRIVADA</t>
  </si>
  <si>
    <t>1.</t>
  </si>
  <si>
    <r>
      <t xml:space="preserve">Año Gravable: </t>
    </r>
    <r>
      <rPr>
        <sz val="9"/>
        <rFont val="Verdana"/>
        <family val="2"/>
      </rPr>
      <t>Corresponde al año gravable que se declara.</t>
    </r>
  </si>
  <si>
    <r>
      <t xml:space="preserve">Impuesto de Industria y Comercio: </t>
    </r>
    <r>
      <rPr>
        <sz val="9"/>
        <rFont val="Verdana"/>
        <family val="2"/>
      </rPr>
      <t xml:space="preserve">Registre en esta casilla el valor resultante del Total impuesto liquidado, casilla 31. </t>
    </r>
  </si>
  <si>
    <t>2.</t>
  </si>
  <si>
    <r>
      <rPr>
        <b/>
        <sz val="9"/>
        <rFont val="Verdana"/>
        <family val="2"/>
      </rPr>
      <t>Número de formulario:</t>
    </r>
    <r>
      <rPr>
        <sz val="9"/>
        <rFont val="Verdana"/>
        <family val="2"/>
      </rPr>
      <t xml:space="preserve"> Espacio determinado para el número único asignado por el municipio a cada uno de los formularios.</t>
    </r>
  </si>
  <si>
    <r>
      <t xml:space="preserve">Incentivo Tributario de Industria y comercio: </t>
    </r>
    <r>
      <rPr>
        <sz val="9"/>
        <rFont val="Verdana"/>
        <family val="2"/>
      </rPr>
      <t>Registre los valores que por disposición del Estatuto tributario municipal se pueden restar del impuesto de Industria y Comercio determinado, los cuales no pueden ser tratados simultáneamente como costo o deducción.</t>
    </r>
  </si>
  <si>
    <t>SECCIÓN DATOS DEL DECLARANTE</t>
  </si>
  <si>
    <t>3.</t>
  </si>
  <si>
    <r>
      <rPr>
        <b/>
        <sz val="9"/>
        <rFont val="Verdana"/>
        <family val="2"/>
      </rPr>
      <t>Número de Identificación Tributaria (NIT):</t>
    </r>
    <r>
      <rPr>
        <sz val="9"/>
        <rFont val="Verdana"/>
        <family val="2"/>
      </rPr>
      <t xml:space="preserve"> Escriba el Número de Identificación Tributaria asignado al contribuyente por la DIAN, sin el dígito de verificación, antes del guión, tal como aparece en la casilla 5 de la hoja principal del último Registro Único tributario (RUT) actualizado. En ningún caso escriba puntos, guiones o letras.</t>
    </r>
  </si>
  <si>
    <t>4.</t>
  </si>
  <si>
    <r>
      <rPr>
        <b/>
        <sz val="9"/>
        <rFont val="Verdana"/>
        <family val="2"/>
      </rPr>
      <t>DV:</t>
    </r>
    <r>
      <rPr>
        <sz val="9"/>
        <rFont val="Verdana"/>
        <family val="2"/>
      </rPr>
      <t xml:space="preserve"> Escriba el número que en su NIT se encuentra separado por un guión, llamado “Dígito de Verificación” (DV), tal como aparece en la casilla del último RUT actualizado.</t>
    </r>
  </si>
  <si>
    <t>5.</t>
  </si>
  <si>
    <r>
      <rPr>
        <b/>
        <sz val="9"/>
        <rFont val="Verdana"/>
        <family val="2"/>
      </rPr>
      <t>Codigo del Contribuyente:</t>
    </r>
    <r>
      <rPr>
        <sz val="9"/>
        <rFont val="Verdana"/>
        <family val="2"/>
      </rPr>
      <t xml:space="preserve"> Escriba el número de placa que usted tiene asignada por Tesoreria municipal,  de acuerdo al registro de Industria y comercio que tramito para obtener  la legalidad del funcionamiento de su establecimiento.</t>
    </r>
  </si>
  <si>
    <t>6.</t>
  </si>
  <si>
    <r>
      <rPr>
        <b/>
        <sz val="9"/>
        <rFont val="Verdana"/>
        <family val="2"/>
      </rPr>
      <t xml:space="preserve">Primer apellido: </t>
    </r>
    <r>
      <rPr>
        <sz val="9"/>
        <rFont val="Verdana"/>
        <family val="2"/>
      </rPr>
      <t>Si el contribuyente es persona natural escriba el primer apellido, tal como figura en el documento de identificación, el cual debe coincidir con el registrado en la casilla 31 de la hoja principal del último RUT actualizado; si no coincide, actualice el RUT antes de presentar la declaración.</t>
    </r>
  </si>
  <si>
    <t>7.</t>
  </si>
  <si>
    <r>
      <rPr>
        <b/>
        <sz val="9"/>
        <rFont val="Verdana"/>
        <family val="2"/>
      </rPr>
      <t xml:space="preserve">Segundo apellido: </t>
    </r>
    <r>
      <rPr>
        <sz val="9"/>
        <rFont val="Verdana"/>
        <family val="2"/>
      </rPr>
      <t>Si el contribuyente es persona natural escriba el segundo apellido, tal como figura en el documento de identificación, el cual debe coincidir con el registrado en la casilla 32 de la hoja principal del último RUT actualizado; si no coincide, actualice el RUT antes de presentar la declaración.</t>
    </r>
  </si>
  <si>
    <t>8.</t>
  </si>
  <si>
    <r>
      <rPr>
        <b/>
        <sz val="9"/>
        <rFont val="Verdana"/>
        <family val="2"/>
      </rPr>
      <t xml:space="preserve">Primer nombre: </t>
    </r>
    <r>
      <rPr>
        <sz val="9"/>
        <rFont val="Verdana"/>
        <family val="2"/>
      </rPr>
      <t>Si el contribuyente es persona natural escriba el primer nombre, tal como figura en el documento de identificación, el cual debe coincidir con el registrado en la casilla 33 de la hoja principal del último RUT actualizado; si no coincide, actualice el RUT antes de presentar la declaración.</t>
    </r>
  </si>
  <si>
    <t>9.</t>
  </si>
  <si>
    <r>
      <rPr>
        <b/>
        <sz val="9"/>
        <rFont val="Verdana"/>
        <family val="2"/>
      </rPr>
      <t>Otros nombres:</t>
    </r>
    <r>
      <rPr>
        <sz val="9"/>
        <rFont val="Verdana"/>
        <family val="2"/>
      </rPr>
      <t xml:space="preserve"> Si el contribuyente es persona natural escriba el segundo nombre (u otros nombres), tal como figura en el documento de identificación, los cuales deben coincidir con los registrados en la casilla 34 de la hoja principal del último RUT actualizado; si no coinciden actualice el RUT, antes de presentar la declaración.</t>
    </r>
  </si>
  <si>
    <t>10.</t>
  </si>
  <si>
    <r>
      <rPr>
        <b/>
        <sz val="9"/>
        <rFont val="Verdana"/>
        <family val="2"/>
      </rPr>
      <t xml:space="preserve">Razón social: </t>
    </r>
    <r>
      <rPr>
        <sz val="9"/>
        <rFont val="Verdana"/>
        <family val="2"/>
      </rPr>
      <t>Si es persona jurídica o sociedad de hecho, escriba la razón social completa, la cual debe coincidir con la registrada en la casilla 35 de la hoja principal del último RUT actualizado; si no coincide, actualice el RUT antes de presentar la declaración. Esta casilla no debe ser diligenciada cuando se trate de persona natural.</t>
    </r>
  </si>
  <si>
    <t>11.</t>
  </si>
  <si>
    <r>
      <rPr>
        <b/>
        <sz val="9"/>
        <rFont val="Verdana"/>
        <family val="2"/>
      </rPr>
      <t>Meses de funcionamiento:</t>
    </r>
    <r>
      <rPr>
        <sz val="9"/>
        <rFont val="Verdana"/>
        <family val="2"/>
      </rPr>
      <t xml:space="preserve"> Escriba el número de meses de operaciones del año gravable 2013. Téngase en cuenta que los meses de operación año base comprenden el período de 1 a 12 meses.</t>
    </r>
  </si>
  <si>
    <t>12.</t>
  </si>
  <si>
    <r>
      <rPr>
        <b/>
        <sz val="9"/>
        <rFont val="Verdana"/>
        <family val="2"/>
      </rPr>
      <t>Dirección de notificación:</t>
    </r>
    <r>
      <rPr>
        <sz val="9"/>
        <rFont val="Verdana"/>
        <family val="2"/>
      </rPr>
      <t xml:space="preserve"> Escriba la dirección (incluya la ciudad) completa en el cual se le localice, sea la sede de domicilio principal u otra, donde enviarle lo relacionado con documentos legales correspondiente a impuestos. </t>
    </r>
  </si>
  <si>
    <r>
      <rPr>
        <b/>
        <sz val="9"/>
        <rFont val="Verdana"/>
        <family val="2"/>
      </rPr>
      <t xml:space="preserve">Sanciones: </t>
    </r>
    <r>
      <rPr>
        <sz val="9"/>
        <rFont val="Verdana"/>
        <family val="2"/>
      </rPr>
      <t>Incluya en esta casilla el valor total de las sanciones que se generen por la presentación de esta declaración, tales como: Extemporaneidad en la presentación y/o por corrección de la misma. Recuerde que la sanción a declarar no puede ser inferior a la sanción mínima equivalente a diez (10) UVT.</t>
    </r>
  </si>
  <si>
    <t>13.</t>
  </si>
  <si>
    <r>
      <t>Telefono/Celular:</t>
    </r>
    <r>
      <rPr>
        <sz val="9"/>
        <rFont val="Verdana"/>
        <family val="2"/>
      </rPr>
      <t xml:space="preserve"> Escriba el número telefónico fijo/FAX o móvil en el cual se pueda localizar al declarante. </t>
    </r>
  </si>
  <si>
    <t>14.</t>
  </si>
  <si>
    <r>
      <t xml:space="preserve">Fracción año gravable 2015: </t>
    </r>
    <r>
      <rPr>
        <sz val="9"/>
        <rFont val="Verdana"/>
        <family val="2"/>
      </rPr>
      <t>Marque con equis (X) esta casilla si la declaración corresponde a una fracción del año gravable 2014, en razón a la liquidación de un ente social o establecimiento de comercio.</t>
    </r>
  </si>
  <si>
    <t>15.</t>
  </si>
  <si>
    <t>16.</t>
  </si>
  <si>
    <r>
      <t xml:space="preserve">No. formulario anterior: </t>
    </r>
    <r>
      <rPr>
        <sz val="9"/>
        <rFont val="Verdana"/>
        <family val="2"/>
      </rPr>
      <t>Si va a corregir una declaración correspondiente al año gravable 2015, escriba aquí los dígitos que figuran en la casilla 2 del formulario correspondiente a la declaración objeto de corrección.</t>
    </r>
  </si>
  <si>
    <t>17.</t>
  </si>
  <si>
    <r>
      <t>Nombre Comercial:</t>
    </r>
    <r>
      <rPr>
        <sz val="9"/>
        <rFont val="Verdana"/>
        <family val="2"/>
      </rPr>
      <t xml:space="preserve"> Escriba el nombre comercial que aparece en la casilla 36 de la hoja principal del último RUT actualizado o el nombre del Establecimiento registardo en el certificado de la Cámara de Comercio. Cuando una persona natural o jurídica o sociedad de hecho posea uno o varios establecimientos, presentará una liquidación en la cual se consoliden las contribuciones de todos los establecimientos.</t>
    </r>
  </si>
  <si>
    <t>18.</t>
  </si>
  <si>
    <r>
      <t>Correo Electronico:</t>
    </r>
    <r>
      <rPr>
        <sz val="9"/>
        <rFont val="Verdana"/>
        <family val="2"/>
      </rPr>
      <t xml:space="preserve"> Escriba la dirección de correo electronico en el cual el contribuyente autoriza recibir información emitida por la Administración municipal. </t>
    </r>
  </si>
  <si>
    <t>SECCIÓN DE PAGOS</t>
  </si>
  <si>
    <t>19.</t>
  </si>
  <si>
    <r>
      <t>Dirección:</t>
    </r>
    <r>
      <rPr>
        <sz val="9"/>
        <rFont val="Verdana"/>
        <family val="2"/>
      </rPr>
      <t xml:space="preserve"> Escriba la dirección completa donde se encuentra ubicada la sede o entidad en que se ejerce la actividad económica; indique la ciudad. </t>
    </r>
  </si>
  <si>
    <r>
      <t>Telefono/Celular:</t>
    </r>
    <r>
      <rPr>
        <sz val="9"/>
        <rFont val="Verdana"/>
        <family val="2"/>
      </rPr>
      <t xml:space="preserve"> Escriba el número telefónico fijo /FAX o móvil del establecimiento.</t>
    </r>
  </si>
  <si>
    <r>
      <rPr>
        <b/>
        <sz val="9"/>
        <rFont val="Verdana"/>
        <family val="2"/>
      </rPr>
      <t xml:space="preserve">Valor pago intereses de mora: </t>
    </r>
    <r>
      <rPr>
        <sz val="9"/>
        <rFont val="Verdana"/>
        <family val="2"/>
      </rPr>
      <t xml:space="preserve"> Escriba en esta casilla el valor a pagar por concepto de intereses, si hay lugar a ello. La tasa de interés moratorio se calculará utilizando como referencia la tasa de usura a que hace referencia la Ley.</t>
    </r>
  </si>
  <si>
    <t>LIQUIDACIÓN BASE GRAVABLE IMPUESTO DE INDUSTRIA Y COMERCIO</t>
  </si>
  <si>
    <r>
      <rPr>
        <b/>
        <sz val="9"/>
        <rFont val="Verdana"/>
        <family val="2"/>
      </rPr>
      <t xml:space="preserve">Codigo Actividad Economica (CIIU): </t>
    </r>
    <r>
      <rPr>
        <sz val="9"/>
        <rFont val="Verdana"/>
        <family val="2"/>
      </rPr>
      <t xml:space="preserve">De acuerdo al CIIU (Revisión 4), consignado en el Artículo 63 del Estatuto Tributario municipal, indique el código de su actividad económica principal ó predominante que represente el más alto porcentaje de sus ingresos. Si existen múltiples actividades en un mismo establecimiento, discrimine los códigos y tarifas en las distintas casillas que se habilitan. </t>
    </r>
  </si>
  <si>
    <t>57.</t>
  </si>
  <si>
    <r>
      <rPr>
        <b/>
        <sz val="9"/>
        <rFont val="Verdana"/>
        <family val="2"/>
      </rPr>
      <t>Ingresos brutos operacionales:</t>
    </r>
    <r>
      <rPr>
        <sz val="9"/>
        <rFont val="Verdana"/>
        <family val="2"/>
      </rPr>
      <t xml:space="preserve"> Registre en esta casilla la totalidad de los ingresos (Gravados y no gravados) que correspondan a la explotación del objeto social del contribuyente, segun cada actividad económica con tarifa diferencial detallada.</t>
    </r>
  </si>
  <si>
    <t>SECCIÓN SIGNATARIOS</t>
  </si>
  <si>
    <r>
      <rPr>
        <b/>
        <sz val="9"/>
        <rFont val="Verdana"/>
        <family val="2"/>
      </rPr>
      <t xml:space="preserve">Número de Identificación Tributaria (NIT) signatario: </t>
    </r>
    <r>
      <rPr>
        <sz val="9"/>
        <rFont val="Verdana"/>
        <family val="2"/>
      </rPr>
      <t>Si usted firma como representante de persona jurídica o de persona natural declarante, debe estar registrado en el RUT, escriba el Número de Identificación Tributaria que le asignó la DIAN para este efecto, sin dígito de verificación.</t>
    </r>
  </si>
  <si>
    <r>
      <rPr>
        <b/>
        <sz val="9"/>
        <rFont val="Verdana"/>
        <family val="2"/>
      </rPr>
      <t>Ingresos brutos no operacionales:</t>
    </r>
    <r>
      <rPr>
        <sz val="9"/>
        <rFont val="Verdana"/>
        <family val="2"/>
      </rPr>
      <t xml:space="preserve"> Incluya en esta casilla el total de ingresos brutos (Gravados y no gravados) obtenidos durante el período gravable 2015 que no correspondan al desarrollo ordinario de su objeto social.</t>
    </r>
  </si>
  <si>
    <r>
      <t>Total ingresos brutos:</t>
    </r>
    <r>
      <rPr>
        <sz val="9"/>
        <rFont val="Verdana"/>
        <family val="2"/>
      </rPr>
      <t xml:space="preserve"> Sume los valores de las casillas 22 a 23 y registre en esta casilla el resultado.</t>
    </r>
  </si>
  <si>
    <r>
      <rPr>
        <b/>
        <sz val="9"/>
        <rFont val="Verdana"/>
        <family val="2"/>
      </rPr>
      <t xml:space="preserve">DV.: </t>
    </r>
    <r>
      <rPr>
        <sz val="9"/>
        <rFont val="Verdana"/>
        <family val="2"/>
      </rPr>
      <t>Si usted firma como representante del declarante, escriba el número que en el NIT se encuentra separado, denominado “Dígito de verificación" (DV).</t>
    </r>
  </si>
  <si>
    <r>
      <rPr>
        <b/>
        <sz val="9"/>
        <rFont val="Verdana"/>
        <family val="2"/>
      </rPr>
      <t>Deducciones y Exenciones:</t>
    </r>
    <r>
      <rPr>
        <sz val="9"/>
        <rFont val="Verdana"/>
        <family val="2"/>
      </rPr>
      <t xml:space="preserve"> Registre en esta casilla los ingresos que por disposiciones legales se encuentren exentos, no sujetos o excluidos del impuesto de Industria y Comercio, ademas de las deducciones contempladas en el articulo 74 del Estatuto Municipal. Por ejemplo los ingresos provenientes de exportaciones,  la explotación de la actividad primaria, (agricultura, ganadería y avícola y la explotación de especies menores), la venta de activos fijos, las devoluciones, rebajas, descuentos.</t>
    </r>
  </si>
  <si>
    <t>SECCIÓN FIRMAS</t>
  </si>
  <si>
    <r>
      <rPr>
        <b/>
        <sz val="9"/>
        <rFont val="Verdana"/>
        <family val="2"/>
      </rPr>
      <t xml:space="preserve">Firma del declarante o de quien lo representa: </t>
    </r>
    <r>
      <rPr>
        <sz val="9"/>
        <rFont val="Verdana"/>
        <family val="2"/>
      </rPr>
      <t>Espacio destinado para consignar la firma del declarante o de quien lo representa.</t>
    </r>
  </si>
  <si>
    <r>
      <rPr>
        <b/>
        <sz val="9"/>
        <rFont val="Verdana"/>
        <family val="2"/>
      </rPr>
      <t>Firma contador o revisor fiscal:</t>
    </r>
    <r>
      <rPr>
        <sz val="9"/>
        <rFont val="Verdana"/>
        <family val="2"/>
      </rPr>
      <t xml:space="preserve"> Espacio destinado para consignar la firma del contador o revisor fiscal, según el caso, cuando se trate de personas jurídicas obligadas a llevar contabilidad y cumplan con los montos fijados por el Gobierno nacional.
</t>
    </r>
  </si>
  <si>
    <r>
      <t xml:space="preserve">Ingresos Brutos Gravables: </t>
    </r>
    <r>
      <rPr>
        <sz val="9"/>
        <rFont val="Verdana"/>
        <family val="2"/>
      </rPr>
      <t xml:space="preserve">Al total ingresos brutos, casilla 24, réstele las Deducciones y exenciones, casilla 25 y registre en esta casilla el resultado. </t>
    </r>
  </si>
  <si>
    <r>
      <rPr>
        <b/>
        <sz val="9"/>
        <rFont val="Verdana"/>
        <family val="2"/>
      </rPr>
      <t>Ingresos obtenidos en otros Municipios:</t>
    </r>
    <r>
      <rPr>
        <sz val="9"/>
        <rFont val="Verdana"/>
        <family val="2"/>
      </rPr>
      <t xml:space="preserve"> Registre en esta casilla por cada actividad económica, los ingresos operacionales obtenidos fuera del municipio de Arauca y que pueda soportar mediante certificado de contador público o revisor fiscal o mediante la contabilidad por centro de costos en establecimientos fuera de Arauca. </t>
    </r>
  </si>
  <si>
    <r>
      <rPr>
        <b/>
        <sz val="9"/>
        <rFont val="Verdana"/>
        <family val="2"/>
      </rPr>
      <t>Número tarjeta profesional:</t>
    </r>
    <r>
      <rPr>
        <sz val="9"/>
        <rFont val="Verdana"/>
        <family val="2"/>
      </rPr>
      <t xml:space="preserve"> Registre aquí el número de tarjeta profesional asignado al contador o revisor fiscal por la autoridad competente.</t>
    </r>
  </si>
  <si>
    <r>
      <rPr>
        <b/>
        <sz val="9"/>
        <rFont val="Verdana"/>
        <family val="2"/>
      </rPr>
      <t xml:space="preserve">Espacio exclusivo para el sello de la entidad recaudadora: </t>
    </r>
    <r>
      <rPr>
        <sz val="9"/>
        <rFont val="Verdana"/>
        <family val="2"/>
      </rPr>
      <t>Espacio reservado para uso exclusivo de la entidad recaudadora.</t>
    </r>
  </si>
  <si>
    <t>REPUBLICA DE COLOMBIA</t>
  </si>
  <si>
    <t>Declaración de Industria y Comerció y su complementario de Avisos y Tableros</t>
  </si>
  <si>
    <t>AA-</t>
  </si>
  <si>
    <t>002</t>
  </si>
  <si>
    <t>MUNICIPIO DE ARAUCA</t>
  </si>
  <si>
    <t>1.  Año Gravable</t>
  </si>
  <si>
    <t>2.  Número de formulario</t>
  </si>
  <si>
    <t>Lea cuidadosamente las instrucciones</t>
  </si>
  <si>
    <t>Datos del Declarante</t>
  </si>
  <si>
    <t>3.  Número de Identificación Tributaria (NIT)</t>
  </si>
  <si>
    <t>4.  DV</t>
  </si>
  <si>
    <t>5.  Codigo del Contribuyente</t>
  </si>
  <si>
    <t>6.  Primer apellido</t>
  </si>
  <si>
    <t>7.  Segundo apellido</t>
  </si>
  <si>
    <t>8.  Primer nombre</t>
  </si>
  <si>
    <t>9.  Otros nombres</t>
  </si>
  <si>
    <t>10.  Razón Social</t>
  </si>
  <si>
    <t>11.  Meses de funcionamiento</t>
  </si>
  <si>
    <t>12.  Dirección de notificación</t>
  </si>
  <si>
    <t>13. Telefono/Celular</t>
  </si>
  <si>
    <t>15.  Si es una corrección (Marque "x")</t>
  </si>
  <si>
    <t>16.  No. Formulario anterior</t>
  </si>
  <si>
    <t>17.  Nombre Comercial</t>
  </si>
  <si>
    <t>18.  Correo Electronico</t>
  </si>
  <si>
    <t>19.  Dirección</t>
  </si>
  <si>
    <t>20.  Telefono/Celular</t>
  </si>
  <si>
    <t>Liquidación base gravable impuesto de Industria y Comercio</t>
  </si>
  <si>
    <t>21.  Codigo Actividad Economica (CIIU)</t>
  </si>
  <si>
    <t>22.  Total Ingresos Brutos Operacionales</t>
  </si>
  <si>
    <t>23.  Total Ingresos Brutos No Operacionales</t>
  </si>
  <si>
    <r>
      <t xml:space="preserve">24. Total Ingresos Brutos </t>
    </r>
    <r>
      <rPr>
        <sz val="8"/>
        <rFont val="Verdana"/>
        <family val="2"/>
      </rPr>
      <t>(Casilla 22+23)</t>
    </r>
  </si>
  <si>
    <t>25.  Deducciones y Exenciones (Anexar Soportes)</t>
  </si>
  <si>
    <r>
      <t xml:space="preserve">26.  Ingresos Brutos Gravables </t>
    </r>
    <r>
      <rPr>
        <sz val="8"/>
        <rFont val="Verdana"/>
        <family val="2"/>
      </rPr>
      <t>(Casilla 24-25)</t>
    </r>
  </si>
  <si>
    <r>
      <t xml:space="preserve">27.  Ingresos Obtenidos en otros Municipios </t>
    </r>
    <r>
      <rPr>
        <sz val="8"/>
        <rFont val="Verdana"/>
        <family val="2"/>
      </rPr>
      <t>(Certificado por Contador)</t>
    </r>
  </si>
  <si>
    <r>
      <t xml:space="preserve">28.  Ingresos Brutos Netos Gravables </t>
    </r>
    <r>
      <rPr>
        <sz val="9"/>
        <rFont val="Verdana"/>
        <family val="2"/>
      </rPr>
      <t>(Casilla 26-27)</t>
    </r>
  </si>
  <si>
    <t>29.  Tarifa por Mil</t>
  </si>
  <si>
    <r>
      <t xml:space="preserve">30.  Valor Impuesto por Actividad </t>
    </r>
    <r>
      <rPr>
        <sz val="9"/>
        <rFont val="Verdana"/>
        <family val="2"/>
      </rPr>
      <t>(Industria y Comercio)</t>
    </r>
  </si>
  <si>
    <t xml:space="preserve">31.  Total impuesto liquidado       </t>
  </si>
  <si>
    <r>
      <rPr>
        <b/>
        <sz val="12"/>
        <rFont val="Copperplate Gothic Bold"/>
        <family val="2"/>
      </rPr>
      <t xml:space="preserve">APROXIME LOS VALORES AL    </t>
    </r>
    <r>
      <rPr>
        <b/>
        <u val="single"/>
        <sz val="12"/>
        <rFont val="Wide Latin"/>
        <family val="1"/>
      </rPr>
      <t xml:space="preserve">M I L </t>
    </r>
    <r>
      <rPr>
        <b/>
        <u val="single"/>
        <sz val="12"/>
        <rFont val="Rockwell Extra Bold"/>
        <family val="1"/>
      </rPr>
      <t xml:space="preserve"> </t>
    </r>
    <r>
      <rPr>
        <sz val="10"/>
        <rFont val="Rockwell Extra Bold"/>
        <family val="1"/>
      </rPr>
      <t xml:space="preserve"> </t>
    </r>
    <r>
      <rPr>
        <sz val="10"/>
        <rFont val="Copperplate Gothic Bold"/>
        <family val="2"/>
      </rPr>
      <t xml:space="preserve">  </t>
    </r>
    <r>
      <rPr>
        <sz val="8"/>
        <rFont val="Copperplate Gothic Bold"/>
        <family val="2"/>
      </rPr>
      <t xml:space="preserve">  </t>
    </r>
    <r>
      <rPr>
        <b/>
        <sz val="12"/>
        <rFont val="Copperplate Gothic Bold"/>
        <family val="2"/>
      </rPr>
      <t xml:space="preserve">MAS CERCANO </t>
    </r>
  </si>
  <si>
    <t xml:space="preserve">Liquidación Privada </t>
  </si>
  <si>
    <r>
      <t xml:space="preserve">Impuesto de Industria y Comercio </t>
    </r>
    <r>
      <rPr>
        <sz val="9"/>
        <rFont val="Verdana"/>
        <family val="2"/>
      </rPr>
      <t>(Casilla 31)</t>
    </r>
  </si>
  <si>
    <t>Liquidación Privada</t>
  </si>
  <si>
    <t>Autorretenciones (Anexar soportes)</t>
  </si>
  <si>
    <t xml:space="preserve">Incentivo Tributario de Industria y comercio </t>
  </si>
  <si>
    <r>
      <t xml:space="preserve">Impuesto neto de Industria y Comercio </t>
    </r>
    <r>
      <rPr>
        <sz val="9"/>
        <rFont val="Verdana"/>
        <family val="2"/>
      </rPr>
      <t>(Casilla 32-33)</t>
    </r>
  </si>
  <si>
    <t>Impuesto de Avisos y Tableros (Casilla 32*15%)</t>
  </si>
  <si>
    <r>
      <rPr>
        <b/>
        <sz val="9"/>
        <rFont val="Verdana"/>
        <family val="2"/>
      </rPr>
      <t xml:space="preserve">Saldo a Pagar por Impuestos </t>
    </r>
    <r>
      <rPr>
        <sz val="9"/>
        <rFont val="Verdana"/>
        <family val="2"/>
      </rPr>
      <t>(Casilla 36+37+38+39-40-41-44 Si el resultado es negativo escriba 0)</t>
    </r>
  </si>
  <si>
    <r>
      <t xml:space="preserve">Total impuesto a cargo </t>
    </r>
    <r>
      <rPr>
        <sz val="9"/>
        <rFont val="Verdana"/>
        <family val="2"/>
      </rPr>
      <t>(Casilla 34+35)</t>
    </r>
  </si>
  <si>
    <t>Sanciones (Extemporaneidad, corrección, etc.)</t>
  </si>
  <si>
    <r>
      <rPr>
        <b/>
        <sz val="9"/>
        <rFont val="Verdana"/>
        <family val="2"/>
      </rPr>
      <t xml:space="preserve">Total saldo a pagar </t>
    </r>
    <r>
      <rPr>
        <sz val="9"/>
        <rFont val="Verdana"/>
        <family val="2"/>
      </rPr>
      <t>(Casilla 36+37+38+39+46-40-41-44 Si el resultado es negativo escriba 0)</t>
    </r>
  </si>
  <si>
    <t>Patente Nocturna (100% Casilla 36 después de las 10 P.M.)</t>
  </si>
  <si>
    <r>
      <rPr>
        <b/>
        <sz val="9"/>
        <rFont val="Verdana"/>
        <family val="2"/>
      </rPr>
      <t xml:space="preserve"> o Total saldo a favor </t>
    </r>
    <r>
      <rPr>
        <sz val="9"/>
        <rFont val="Verdana"/>
        <family val="2"/>
      </rPr>
      <t>(Casilla 40+41+44-36-37-38-39-46 Si el resultado es negativo escriba 0)</t>
    </r>
  </si>
  <si>
    <t>Pagos</t>
  </si>
  <si>
    <t>Valor pago sanciones</t>
  </si>
  <si>
    <t>Valor pago intereses de mora</t>
  </si>
  <si>
    <t>Valor pago Impuestos</t>
  </si>
  <si>
    <t>Signatario</t>
  </si>
  <si>
    <t>52.  No. de identificación tributaria (Nit)</t>
  </si>
  <si>
    <t>53.  D.V</t>
  </si>
  <si>
    <t>Apellidos y nombres de quien firma como representante del declarante</t>
  </si>
  <si>
    <t>-</t>
  </si>
  <si>
    <t>Primer Apellido</t>
  </si>
  <si>
    <t>Segundo Apellido</t>
  </si>
  <si>
    <t>Nombres</t>
  </si>
  <si>
    <t>54.  Firma del declarante o de quien lo representa</t>
  </si>
  <si>
    <r>
      <rPr>
        <b/>
        <sz val="8"/>
        <rFont val="Verdana"/>
        <family val="2"/>
      </rPr>
      <t>57.  Pago total $</t>
    </r>
    <r>
      <rPr>
        <sz val="8"/>
        <rFont val="Verdana"/>
        <family val="2"/>
      </rPr>
      <t xml:space="preserve"> (Sume casillas 49+50+51)</t>
    </r>
  </si>
  <si>
    <t>58.  Espacio para uso exclusivo para el sello de la entidad recaudadora</t>
  </si>
  <si>
    <t>(Fecha efectiva de la transacción)</t>
  </si>
  <si>
    <t xml:space="preserve">55.  Firma del Contador o Revisor Fiscal </t>
  </si>
  <si>
    <r>
      <t xml:space="preserve">Impuesto neto de Industria y Comercio: </t>
    </r>
    <r>
      <rPr>
        <sz val="9"/>
        <rFont val="Verdana"/>
        <family val="2"/>
      </rPr>
      <t>Registre el resultado de restar de la casilla 32 (Impuesto de Industria y Comercio), la casilla 33 (Incentivo Tributario).</t>
    </r>
  </si>
  <si>
    <r>
      <t xml:space="preserve">Impuesto de Avisos y Tableros: </t>
    </r>
    <r>
      <rPr>
        <sz val="9"/>
        <rFont val="Verdana"/>
        <family val="2"/>
      </rPr>
      <t>Registre en esta casilla el valor resultante de multiplicar el Impuesto de Industria y Comercio, casilla 32, por el 15%.</t>
    </r>
  </si>
  <si>
    <r>
      <t xml:space="preserve">Total impuesto a cargo: </t>
    </r>
    <r>
      <rPr>
        <sz val="9"/>
        <rFont val="Verdana"/>
        <family val="2"/>
      </rPr>
      <t>Sume casillas 34 (Impuesto neto de Industria y Comercio), más casilla 35 (Impuesto de Avisos y Tableros).</t>
    </r>
  </si>
  <si>
    <r>
      <t xml:space="preserve">Sobretasa Bomberil: </t>
    </r>
    <r>
      <rPr>
        <sz val="9"/>
        <rFont val="Verdana"/>
        <family val="2"/>
      </rPr>
      <t>Registre en esta casilla el valor resultante de multiplicar el Impuesto de Industria y Comercio, casilla 32, por los porcentajes establecidos dentro del articulo 98 numeral 5 del E.T.M. Este valor nunca podrá ser inferior a $ 1.000.</t>
    </r>
  </si>
  <si>
    <r>
      <t xml:space="preserve">Patente Nocturna: </t>
    </r>
    <r>
      <rPr>
        <sz val="9"/>
        <rFont val="Verdana"/>
        <family val="2"/>
      </rPr>
      <t xml:space="preserve">Los establecimientos que funcionen en horario nocturno pagaran un recargo a la administarción municipal, para lo cual registraran en esta casilla el cien por ciento (100%) del impuesto a cargo de la declaración, casilla 36. </t>
    </r>
  </si>
  <si>
    <r>
      <t xml:space="preserve">Anticipo de Impuesto Industria y Comercio  por el año Gravable 2016: </t>
    </r>
    <r>
      <rPr>
        <sz val="9"/>
        <rFont val="Verdana"/>
        <family val="2"/>
      </rPr>
      <t xml:space="preserve">El porcentaje de anticipo será el diez por ciento (10%) del impuesto de Industria y Comercio determinado (Casilla 32 de este formulario). </t>
    </r>
  </si>
  <si>
    <r>
      <t xml:space="preserve">Anticipo de impuesto Industria y Comercio  año gravable 2015: </t>
    </r>
    <r>
      <rPr>
        <sz val="9"/>
        <rFont val="Verdana"/>
        <family val="2"/>
      </rPr>
      <t>Escriba el valor registrado en la casilla 39 de la declaración de industria y comercio del año gravable 2014 denominada anticipo tributario. Si no declaró anticipo, escriba cero (0).</t>
    </r>
  </si>
  <si>
    <r>
      <rPr>
        <b/>
        <sz val="9"/>
        <rFont val="Verdana"/>
        <family val="2"/>
      </rPr>
      <t>Saldo a favor año 2014, sin solicitud de devolución o compensación:</t>
    </r>
    <r>
      <rPr>
        <sz val="9"/>
        <rFont val="Verdana"/>
        <family val="2"/>
      </rPr>
      <t xml:space="preserve"> Registre el valor determinado como saldo a favor en la declaración de industria y comercio del año gravable 2014, que no haya sido solicitado en devolución o compensación. Si no tiene saldo a favor del período anterior o no presentó declaración, escriba cero (0).</t>
    </r>
  </si>
  <si>
    <r>
      <t>Autorretenciones:</t>
    </r>
    <r>
      <rPr>
        <sz val="9"/>
        <rFont val="Verdana"/>
        <family val="2"/>
      </rPr>
      <t xml:space="preserve"> Escriba en esta casilla el valor de las autorretenciones a título del impuesto de industria y Comercio, practicadas durante el año gravable 2015.</t>
    </r>
  </si>
  <si>
    <r>
      <t>Retenciones de Impuesto de Industria y comercio año gravable 2015:</t>
    </r>
    <r>
      <rPr>
        <sz val="9"/>
        <rFont val="Verdana"/>
        <family val="2"/>
      </rPr>
      <t xml:space="preserve"> Escriba en esta casilla el valor de las retenciones en la fuente a título del impuesto de industria y Comercio, que le practicaron durante el año gravable 2015. </t>
    </r>
  </si>
  <si>
    <r>
      <t>Total retenciones año gravable 2015:</t>
    </r>
    <r>
      <rPr>
        <sz val="9"/>
        <rFont val="Verdana"/>
        <family val="2"/>
      </rPr>
      <t xml:space="preserve"> Incluya la sumatoria de la casilla 42 (Autorretenciones) más la casilla 43 (Retenciones año gravable 2014).</t>
    </r>
  </si>
  <si>
    <r>
      <rPr>
        <b/>
        <sz val="9"/>
        <rFont val="Verdana"/>
        <family val="2"/>
      </rPr>
      <t>Saldo a pagar por impuesto:</t>
    </r>
    <r>
      <rPr>
        <sz val="9"/>
        <rFont val="Verdana"/>
        <family val="2"/>
      </rPr>
      <t xml:space="preserve"> Si la suma de las casillas 36 (Total impuesto a cargo), más 37 (Sobretasa Bomberil), más la casilla 38 (Patente Nocturna),  más la casilla 39 (Anticipo de impuesto por el año gravable 2016), menos la casilla 40 (Anticipo de impuesto año gravable 2015), menos la casilla 41 (Saldo a favor año 2014 sin solicitud de devolución o compensación), menos casilla 44 (Total retenciones año gravable 2015), es mayor que cero (0), escriba el resultado; de lo contrario, escriba cero (0).</t>
    </r>
  </si>
  <si>
    <r>
      <t xml:space="preserve">Total saldo a pagar: </t>
    </r>
    <r>
      <rPr>
        <sz val="9"/>
        <rFont val="Verdana"/>
        <family val="2"/>
      </rPr>
      <t>Sume el valor de las casillas: 36 (Total impuesto a cargo), 37 (Sobretasa Bomberil), 38 (Patente Nocturna),  39 (Anticipo de impuesto por el año gravable 2016), y 46 (Sanciones) y réstele el valor de las casillas: 40 (Anticipo de impuesto año gravable 2015), 41 (Saldo a favor año 2014 sin solicitud de devolución o compensación), y 44 (Total retenciones año gravable 2015). Si el resultado de la operación es mayor que cero (0), escríbalo. De lo contrario registre cero (0).</t>
    </r>
  </si>
  <si>
    <r>
      <rPr>
        <b/>
        <sz val="9"/>
        <rFont val="Verdana"/>
        <family val="2"/>
      </rPr>
      <t>o Total saldo a favor:</t>
    </r>
    <r>
      <rPr>
        <sz val="9"/>
        <rFont val="Verdana"/>
        <family val="2"/>
      </rPr>
      <t xml:space="preserve"> Sume el valor de las casillas: 40 (Anticipo de impuesto año gravable 2015), 41 (Saldo a favor año 2014 sin solicitud de devolución o compensación), y 44 (Total retenciones año gravable 2015) y réstele el valor de las casillas: 36 (Total impuesto a cargo), 37 (Sobretasa Bomberil), 38 (Patente Nocturna),  39 (Anticipo de impuesto por el año gravable 2016), y 46 (Sanciones). Si el resultado de la operación es mayor que cero (0), escríbalo. De lo contrario, registre cero (0).</t>
    </r>
  </si>
  <si>
    <r>
      <t xml:space="preserve">Valor pago sanciones: </t>
    </r>
    <r>
      <rPr>
        <sz val="9"/>
        <rFont val="Verdana"/>
        <family val="2"/>
      </rPr>
      <t>Registre en esta casilla el valor a cancelar por sanciones según lo declarado en la casilla 46. Si no está obligado a pagar sanciones, escriba cero (0).</t>
    </r>
  </si>
  <si>
    <r>
      <rPr>
        <b/>
        <sz val="9"/>
        <rFont val="Verdana"/>
        <family val="2"/>
      </rPr>
      <t>Pago total:</t>
    </r>
    <r>
      <rPr>
        <sz val="9"/>
        <rFont val="Verdana"/>
        <family val="2"/>
      </rPr>
      <t xml:space="preserve"> Registre en esta casilla el valor a pagar en la presente declaración. Sume el valor de las casillas: 49 (valor pago sanciones), 50 (valor pago intereses de mora), y 51 (valor pago ipuestos).</t>
    </r>
  </si>
  <si>
    <r>
      <rPr>
        <b/>
        <sz val="9"/>
        <rFont val="Verdana"/>
        <family val="2"/>
      </rPr>
      <t xml:space="preserve">Valor pago impuestos: </t>
    </r>
    <r>
      <rPr>
        <sz val="9"/>
        <rFont val="Verdana"/>
        <family val="2"/>
      </rPr>
      <t>Indique la cuantía que va a cancelar por concepto de impuestos, correspondientes al valor de la casilla 45 de la declaración.</t>
    </r>
  </si>
  <si>
    <t>20.</t>
  </si>
  <si>
    <t>21.</t>
  </si>
  <si>
    <t>22.</t>
  </si>
  <si>
    <t>23.</t>
  </si>
  <si>
    <t>24.</t>
  </si>
  <si>
    <t>25.</t>
  </si>
  <si>
    <t>26.</t>
  </si>
  <si>
    <t>27.</t>
  </si>
  <si>
    <t>58.</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</si>
  <si>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</si>
  <si>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</si>
  <si>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</si>
  <si>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</si>
  <si>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</si>
  <si>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</si>
  <si>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</si>
  <si>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</si>
  <si>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</si>
  <si>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</si>
  <si>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</si>
  <si>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</si>
  <si>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</si>
  <si>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</si>
  <si>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</si>
  <si>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</si>
  <si>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</si>
  <si>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</si>
  <si>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</si>
  <si>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</si>
  <si>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</si>
  <si>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</si>
  <si>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</si>
  <si>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</si>
  <si>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</si>
  <si>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</si>
  <si>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</si>
  <si>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</si>
  <si>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r>
      <t>Si es una corrección (Marque "x"):</t>
    </r>
    <r>
      <rPr>
        <sz val="9"/>
        <rFont val="Verdana"/>
        <family val="2"/>
      </rPr>
      <t xml:space="preserve"> Marque con equis (X) esta casilla si corresponde a una corrección a la declaración privada, si es una corrección con posterioridad a un acto administrativo.</t>
    </r>
  </si>
  <si>
    <t>Datos del establecimiento de Comercio</t>
  </si>
  <si>
    <t>14.  Fracción Año Gravable 2017 (Marque "x")</t>
  </si>
  <si>
    <t>Anticipo de impuesto Ind. y Comercio  año gravable 2016</t>
  </si>
  <si>
    <t>Saldo a favor año 2015, sin solicitud de devolución o compensación</t>
  </si>
  <si>
    <t>Retenciones de Impuesto de Ind. y comercio año gravable 2016 (Anexar soportes)</t>
  </si>
  <si>
    <r>
      <t xml:space="preserve">Total retenciones año gravable 2016 </t>
    </r>
    <r>
      <rPr>
        <sz val="9"/>
        <rFont val="Verdana"/>
        <family val="2"/>
      </rPr>
      <t>(Casilla 42+43)</t>
    </r>
  </si>
  <si>
    <t>X</t>
  </si>
  <si>
    <t>No.</t>
  </si>
  <si>
    <t>T.P</t>
  </si>
  <si>
    <t xml:space="preserve">Nombres y Apellidos del Contador o Revisor Fiscal </t>
  </si>
  <si>
    <t>56.</t>
  </si>
  <si>
    <r>
      <t xml:space="preserve">56.   </t>
    </r>
    <r>
      <rPr>
        <b/>
        <sz val="11"/>
        <rFont val="Verdana"/>
        <family val="2"/>
      </rPr>
      <t>C.C</t>
    </r>
  </si>
  <si>
    <t>Sobretasa Bomberil (Casilla 32*5%)</t>
  </si>
  <si>
    <t>Anticipo de Impuesto Ind. y Comercio  por el año Gravable 2017 (Casilla 32*10%)</t>
  </si>
  <si>
    <t>ACUERDO 200.02.016 DEL 3 DE DICIEMBRE DE 2017</t>
  </si>
  <si>
    <t xml:space="preserve">DESCRIPCION ACTIVIDAD ECONÓMICA </t>
  </si>
  <si>
    <t>Comercio al por mayor de combustibles sólidos, líquidos, gaseosos y productos conexos.(EXCEPTO COMBUSTIBLES DERIVADOS DEL PETROLEO).</t>
  </si>
  <si>
    <t>Comercio al por mayor de otros utensilios domésticos n.c.p. (EXCEPTO JOYAS)</t>
  </si>
  <si>
    <t>Comercio al por mayor de bebidas y tabaco. (LICORES Y CIGARRILLOS)</t>
  </si>
  <si>
    <t>ACTIVIDADES INDUSTRIALES</t>
  </si>
  <si>
    <t>ACTIVIDADES COMERCIALES</t>
  </si>
  <si>
    <t>ACTIVIDADES DE SERVICIOS</t>
  </si>
  <si>
    <t>SERVICIOS FINANCIEROS</t>
  </si>
  <si>
    <t>Fabricación de jabones y detergentes, preparados para limpiar y pulir; perfumes y preparados de tocador.</t>
  </si>
  <si>
    <t>Fabricación de instrumentos musicales.</t>
  </si>
  <si>
    <t>VIGENCIA 2018 Y POSTERIORES</t>
  </si>
  <si>
    <t>0910</t>
  </si>
  <si>
    <r>
      <t xml:space="preserve">Los sujetos pasivos que reciban ingresos por actividades industriales, comerciales o de servicios complementarios con la industria petrolera, aplicaran la tarifa del impuesto de industria y comercio equivalente al 10 por mil (10*1000), para lo cual tributaran sobre la actividad económica CIUU 0910 denominada: </t>
    </r>
    <r>
      <rPr>
        <b/>
        <sz val="9"/>
        <rFont val="Segoe UI"/>
        <family val="2"/>
      </rPr>
      <t xml:space="preserve">Actividades de apoyo para la extracción de petróleo y de gas natural. </t>
    </r>
    <r>
      <rPr>
        <sz val="9"/>
        <rFont val="Segoe UI"/>
        <family val="2"/>
      </rPr>
      <t>(Parágrafo 6, Art. 58 Acuerdo municipal No. 200.02.016 de 2017)</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</si>
</sst>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00\ [$€]_-;\-* #,##0.00\ [$€]_-;_-* &quot;-&quot;??\ [$€]_-;_-@_-"/>
    <numFmt numFmtId="174" formatCode="_ * #,##0.00_ ;_ * \-#,##0.00_ ;_ * &quot;-&quot;??_ ;_ @_ "/>
    <numFmt numFmtId="175" formatCode="&quot;$&quot;\ \ \ \ #,##0_);\(&quot;$&quot;\ #,##0\)"/>
    <numFmt numFmtId="176" formatCode="0.00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90">
    <font>
      <sz val="10"/>
      <name val="Tahoma"/>
      <family val="0"/>
    </font>
    <font>
      <sz val="11"/>
      <color indexed="8"/>
      <name val="Calibri"/>
      <family val="2"/>
    </font>
    <font>
      <sz val="10"/>
      <name val="Arial"/>
      <family val="2"/>
    </font>
    <font>
      <sz val="12"/>
      <name val="Britannic Bold"/>
      <family val="2"/>
    </font>
    <font>
      <sz val="10"/>
      <name val="Segoe UI"/>
      <family val="2"/>
    </font>
    <font>
      <b/>
      <sz val="10"/>
      <name val="Gill Sans MT Condensed"/>
      <family val="2"/>
    </font>
    <font>
      <sz val="10"/>
      <name val="Gill Sans MT Condensed"/>
      <family val="2"/>
    </font>
    <font>
      <b/>
      <sz val="8"/>
      <name val="Gill Sans MT Condensed"/>
      <family val="2"/>
    </font>
    <font>
      <b/>
      <sz val="10"/>
      <name val="Verdana"/>
      <family val="2"/>
    </font>
    <font>
      <sz val="12"/>
      <name val="Verdana"/>
      <family val="2"/>
    </font>
    <font>
      <sz val="9"/>
      <name val="Verdana"/>
      <family val="2"/>
    </font>
    <font>
      <b/>
      <sz val="9"/>
      <name val="Verdana"/>
      <family val="2"/>
    </font>
    <font>
      <b/>
      <sz val="12"/>
      <name val="Verdana"/>
      <family val="2"/>
    </font>
    <font>
      <sz val="8"/>
      <name val="Verdana"/>
      <family val="2"/>
    </font>
    <font>
      <sz val="7"/>
      <name val="Verdana"/>
      <family val="2"/>
    </font>
    <font>
      <b/>
      <sz val="26"/>
      <name val="Agency FB"/>
      <family val="2"/>
    </font>
    <font>
      <sz val="11"/>
      <name val="Verdana"/>
      <family val="2"/>
    </font>
    <font>
      <sz val="11"/>
      <name val="Arial"/>
      <family val="2"/>
    </font>
    <font>
      <b/>
      <sz val="8"/>
      <name val="Verdana"/>
      <family val="2"/>
    </font>
    <font>
      <sz val="10"/>
      <name val="Verdana"/>
      <family val="2"/>
    </font>
    <font>
      <b/>
      <sz val="11"/>
      <name val="Verdana"/>
      <family val="2"/>
    </font>
    <font>
      <b/>
      <sz val="12"/>
      <name val="Copperplate Gothic Bold"/>
      <family val="2"/>
    </font>
    <font>
      <b/>
      <u val="single"/>
      <sz val="12"/>
      <name val="Wide Latin"/>
      <family val="1"/>
    </font>
    <font>
      <b/>
      <u val="single"/>
      <sz val="12"/>
      <name val="Rockwell Extra Bold"/>
      <family val="1"/>
    </font>
    <font>
      <sz val="10"/>
      <name val="Rockwell Extra Bold"/>
      <family val="1"/>
    </font>
    <font>
      <sz val="10"/>
      <name val="Copperplate Gothic Bold"/>
      <family val="2"/>
    </font>
    <font>
      <sz val="8"/>
      <name val="Copperplate Gothic Bold"/>
      <family val="2"/>
    </font>
    <font>
      <sz val="9"/>
      <name val="Arial"/>
      <family val="2"/>
    </font>
    <font>
      <b/>
      <sz val="9"/>
      <name val="Arial"/>
      <family val="2"/>
    </font>
    <font>
      <sz val="8"/>
      <color indexed="57"/>
      <name val="Verdana"/>
      <family val="2"/>
    </font>
    <font>
      <sz val="8"/>
      <color indexed="57"/>
      <name val="Arial"/>
      <family val="2"/>
    </font>
    <font>
      <sz val="7"/>
      <color indexed="57"/>
      <name val="Verdana"/>
      <family val="2"/>
    </font>
    <font>
      <sz val="10"/>
      <color indexed="57"/>
      <name val="Arial"/>
      <family val="2"/>
    </font>
    <font>
      <b/>
      <sz val="7"/>
      <name val="Verdana"/>
      <family val="2"/>
    </font>
    <font>
      <u val="single"/>
      <sz val="10"/>
      <color indexed="12"/>
      <name val="Arial"/>
      <family val="2"/>
    </font>
    <font>
      <u val="single"/>
      <sz val="12"/>
      <color indexed="12"/>
      <name val="Verdana"/>
      <family val="2"/>
    </font>
    <font>
      <b/>
      <sz val="8"/>
      <name val="Tahoma"/>
      <family val="2"/>
    </font>
    <font>
      <sz val="8"/>
      <name val="Tahoma"/>
      <family val="2"/>
    </font>
    <font>
      <sz val="9"/>
      <name val="Tahoma"/>
      <family val="2"/>
    </font>
    <font>
      <u val="single"/>
      <sz val="8"/>
      <name val="Tahoma"/>
      <family val="2"/>
    </font>
    <font>
      <sz val="8.5"/>
      <name val="Verdana"/>
      <family val="2"/>
    </font>
    <font>
      <sz val="8"/>
      <name val="Arial"/>
      <family val="2"/>
    </font>
    <font>
      <sz val="9.5"/>
      <name val="Verdana"/>
      <family val="2"/>
    </font>
    <font>
      <b/>
      <sz val="9.5"/>
      <name val="Verdana"/>
      <family val="2"/>
    </font>
    <font>
      <b/>
      <sz val="9"/>
      <name val="Tahoma"/>
      <family val="2"/>
    </font>
    <font>
      <b/>
      <sz val="11"/>
      <name val="Gill Sans MT Condensed"/>
      <family val="2"/>
    </font>
    <fon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9"/>
      <name val="Bodoni MT Condensed"/>
      <family val="1"/>
    </font>
    <font>
      <sz val="78"/>
      <color indexed="9"/>
      <name val="Bodoni MT Condensed"/>
      <family val="1"/>
    </font>
    <font>
      <b/>
      <sz val="72"/>
      <color indexed="9"/>
      <name val="Bodoni MT Condensed"/>
      <family val="1"/>
    </font>
    <font>
      <sz val="9"/>
      <color indexed="10"/>
      <name val="Verdana"/>
      <family val="2"/>
    </font>
    <font>
      <sz val="8"/>
      <name val="Segoe UI"/>
      <family val="2"/>
    </font>
    <font>
      <b/>
      <sz val="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0"/>
      <name val="Bodoni MT Condensed"/>
      <family val="1"/>
    </font>
    <font>
      <sz val="78"/>
      <color theme="0"/>
      <name val="Bodoni MT Condensed"/>
      <family val="1"/>
    </font>
    <font>
      <b/>
      <sz val="72"/>
      <color theme="0"/>
      <name val="Bodoni MT Condensed"/>
      <family val="1"/>
    </font>
    <font>
      <sz val="9"/>
      <color rgb="FFFF0000"/>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rgb="FF99FF99"/>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color rgb="FF006600"/>
      </top>
      <bottom/>
    </border>
    <border>
      <left style="thin"/>
      <right style="thin"/>
      <top style="thin"/>
      <bottom/>
    </border>
    <border>
      <left style="medium">
        <color rgb="FF006600"/>
      </left>
      <right/>
      <top style="medium">
        <color rgb="FF006600"/>
      </top>
      <bottom/>
    </border>
    <border>
      <left/>
      <right style="medium">
        <color rgb="FF006600"/>
      </right>
      <top style="medium">
        <color rgb="FF006600"/>
      </top>
      <bottom/>
    </border>
    <border>
      <left style="medium">
        <color rgb="FF006600"/>
      </left>
      <right/>
      <top/>
      <bottom/>
    </border>
    <border>
      <left/>
      <right style="medium">
        <color rgb="FF006600"/>
      </right>
      <top/>
      <bottom/>
    </border>
    <border>
      <left style="medium">
        <color rgb="FF006600"/>
      </left>
      <right/>
      <top/>
      <bottom style="medium">
        <color rgb="FF006600"/>
      </bottom>
    </border>
    <border>
      <left/>
      <right/>
      <top/>
      <bottom style="medium">
        <color rgb="FF006600"/>
      </bottom>
    </border>
    <border>
      <left/>
      <right style="medium">
        <color rgb="FF006600"/>
      </right>
      <top/>
      <bottom style="medium">
        <color rgb="FF006600"/>
      </bottom>
    </border>
    <border>
      <left/>
      <right/>
      <top style="medium">
        <color rgb="FF006600"/>
      </top>
      <bottom style="medium">
        <color rgb="FF006600"/>
      </bottom>
    </border>
    <border>
      <left style="medium">
        <color rgb="FF006600"/>
      </left>
      <right style="thin"/>
      <top style="thin"/>
      <bottom style="thin"/>
    </border>
    <border>
      <left style="medium">
        <color rgb="FF006600"/>
      </left>
      <right/>
      <top style="thin"/>
      <bottom/>
    </border>
    <border>
      <left/>
      <right/>
      <top style="thin"/>
      <bottom/>
    </border>
    <border>
      <left/>
      <right style="thin"/>
      <top/>
      <bottom style="medium">
        <color rgb="FF006600"/>
      </bottom>
    </border>
    <border>
      <left style="medium">
        <color rgb="FF006600"/>
      </left>
      <right/>
      <top style="medium">
        <color rgb="FF006600"/>
      </top>
      <bottom style="thin"/>
    </border>
    <border>
      <left/>
      <right/>
      <top style="medium">
        <color rgb="FF006600"/>
      </top>
      <bottom style="thin"/>
    </border>
    <border>
      <left style="thin"/>
      <right/>
      <top style="thin"/>
      <bottom/>
    </border>
    <border>
      <left/>
      <right style="medium">
        <color rgb="FF006600"/>
      </right>
      <top style="thin"/>
      <bottom/>
    </border>
    <border>
      <left style="thin"/>
      <right/>
      <top/>
      <bottom style="medium">
        <color rgb="FF006600"/>
      </bottom>
    </border>
    <border>
      <left style="thin"/>
      <right/>
      <top style="medium">
        <color rgb="FF006600"/>
      </top>
      <bottom style="thin"/>
    </border>
    <border>
      <left/>
      <right style="medium">
        <color rgb="FF006600"/>
      </right>
      <top style="medium">
        <color rgb="FF006600"/>
      </top>
      <bottom style="thin"/>
    </border>
    <border>
      <left/>
      <right style="thin"/>
      <top style="medium">
        <color rgb="FF006600"/>
      </top>
      <bottom style="thin"/>
    </border>
    <border>
      <left style="medium">
        <color rgb="FF006600"/>
      </left>
      <right/>
      <top style="thin"/>
      <bottom style="thin"/>
    </border>
    <border>
      <left/>
      <right/>
      <top style="thin"/>
      <bottom style="thin"/>
    </border>
    <border>
      <left/>
      <right style="thin"/>
      <top style="thin"/>
      <bottom style="thin"/>
    </border>
    <border>
      <left style="thin"/>
      <right/>
      <top style="thin"/>
      <bottom style="thin"/>
    </border>
    <border>
      <left/>
      <right style="thin"/>
      <top/>
      <bottom/>
    </border>
    <border>
      <left style="thin"/>
      <right/>
      <top/>
      <bottom style="thin"/>
    </border>
    <border>
      <left/>
      <right style="thin"/>
      <top/>
      <bottom style="thin"/>
    </border>
    <border>
      <left/>
      <right style="medium">
        <color rgb="FF006600"/>
      </right>
      <top style="thin"/>
      <bottom style="thin"/>
    </border>
    <border>
      <left style="thin"/>
      <right/>
      <top/>
      <bottom style="medium">
        <color rgb="FF008000"/>
      </bottom>
    </border>
    <border>
      <left/>
      <right/>
      <top/>
      <bottom style="medium">
        <color rgb="FF008000"/>
      </bottom>
    </border>
    <border>
      <left style="thin"/>
      <right/>
      <top style="thin"/>
      <bottom style="medium">
        <color rgb="FF008000"/>
      </bottom>
    </border>
    <border>
      <left/>
      <right style="thin"/>
      <top style="thin"/>
      <bottom style="medium">
        <color rgb="FF008000"/>
      </bottom>
    </border>
    <border>
      <left/>
      <right/>
      <top style="thin"/>
      <bottom style="medium">
        <color rgb="FF008000"/>
      </bottom>
    </border>
    <border>
      <left/>
      <right style="medium">
        <color rgb="FF006600"/>
      </right>
      <top style="thin"/>
      <bottom style="medium">
        <color rgb="FF008000"/>
      </bottom>
    </border>
    <border>
      <left/>
      <right style="medium">
        <color rgb="FF006600"/>
      </right>
      <top/>
      <bottom style="thin"/>
    </border>
    <border>
      <left/>
      <right/>
      <top/>
      <bottom style="thin"/>
    </border>
    <border>
      <left/>
      <right/>
      <top style="medium">
        <color rgb="FF008000"/>
      </top>
      <bottom style="medium">
        <color rgb="FF008000"/>
      </bottom>
    </border>
    <border>
      <left style="medium">
        <color rgb="FF006600"/>
      </left>
      <right/>
      <top style="thin"/>
      <bottom style="medium">
        <color rgb="FF006600"/>
      </bottom>
    </border>
    <border>
      <left/>
      <right/>
      <top style="thin"/>
      <bottom style="medium">
        <color rgb="FF006600"/>
      </bottom>
    </border>
    <border>
      <left/>
      <right style="thin"/>
      <top style="thin"/>
      <bottom style="medium">
        <color rgb="FF006600"/>
      </bottom>
    </border>
    <border>
      <left style="thin"/>
      <right/>
      <top style="thin"/>
      <bottom style="medium">
        <color rgb="FF006600"/>
      </bottom>
    </border>
    <border>
      <left style="medium">
        <color rgb="FF006600"/>
      </left>
      <right/>
      <top style="medium">
        <color rgb="FF006600"/>
      </top>
      <bottom style="medium">
        <color rgb="FF006600"/>
      </bottom>
    </border>
    <border>
      <left/>
      <right style="medium">
        <color rgb="FF006600"/>
      </right>
      <top style="medium">
        <color rgb="FF006600"/>
      </top>
      <bottom style="medium">
        <color rgb="FF006600"/>
      </bottom>
    </border>
    <border>
      <left/>
      <right style="thin"/>
      <top style="thin"/>
      <bottom/>
    </border>
    <border>
      <left/>
      <right style="medium">
        <color rgb="FF006600"/>
      </right>
      <top style="thin"/>
      <bottom style="medium">
        <color rgb="FF006600"/>
      </bottom>
    </border>
    <border>
      <left style="thin"/>
      <right style="thin"/>
      <top style="thin"/>
      <bottom style="medium">
        <color rgb="FF006600"/>
      </bottom>
    </border>
    <border>
      <left/>
      <right style="thin"/>
      <top style="medium">
        <color rgb="FF006600"/>
      </top>
      <bottom/>
    </border>
    <border>
      <left style="thin"/>
      <right/>
      <top style="medium">
        <color rgb="FF006600"/>
      </top>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173" fontId="2" fillId="0" borderId="0" applyFont="0" applyFill="0" applyBorder="0" applyAlignment="0" applyProtection="0"/>
    <xf numFmtId="0" fontId="34" fillId="0" borderId="0" applyNumberFormat="0" applyFill="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6" fillId="0" borderId="8" applyNumberFormat="0" applyFill="0" applyAlignment="0" applyProtection="0"/>
    <xf numFmtId="0" fontId="85" fillId="0" borderId="9" applyNumberFormat="0" applyFill="0" applyAlignment="0" applyProtection="0"/>
  </cellStyleXfs>
  <cellXfs count="418">
    <xf numFmtId="0" fontId="0" fillId="0" borderId="0" xfId="0" applyAlignment="1">
      <alignment/>
    </xf>
    <xf numFmtId="0" fontId="4" fillId="0" borderId="10" xfId="0" applyFont="1" applyFill="1" applyBorder="1" applyAlignment="1">
      <alignment horizontal="left" vertical="center" wrapText="1"/>
    </xf>
    <xf numFmtId="0" fontId="9" fillId="0" borderId="0" xfId="58" applyFont="1" applyFill="1" applyBorder="1" applyProtection="1">
      <alignment/>
      <protection locked="0"/>
    </xf>
    <xf numFmtId="0" fontId="10" fillId="33" borderId="0" xfId="58" applyFont="1" applyFill="1" applyBorder="1" applyAlignment="1" applyProtection="1">
      <alignment vertical="top" wrapText="1"/>
      <protection locked="0"/>
    </xf>
    <xf numFmtId="49" fontId="11" fillId="34" borderId="0" xfId="58" applyNumberFormat="1" applyFont="1" applyFill="1" applyBorder="1" applyAlignment="1" applyProtection="1">
      <alignment vertical="center"/>
      <protection locked="0"/>
    </xf>
    <xf numFmtId="0" fontId="10" fillId="34" borderId="0" xfId="58" applyFont="1" applyFill="1" applyBorder="1" applyAlignment="1" applyProtection="1">
      <alignment horizontal="justify" vertical="center" wrapText="1"/>
      <protection locked="0"/>
    </xf>
    <xf numFmtId="0" fontId="9" fillId="34" borderId="0" xfId="58" applyFont="1" applyFill="1" applyBorder="1" applyAlignment="1" applyProtection="1">
      <alignment horizontal="left"/>
      <protection locked="0"/>
    </xf>
    <xf numFmtId="0" fontId="11" fillId="34" borderId="0" xfId="58" applyFont="1" applyFill="1" applyBorder="1" applyAlignment="1" applyProtection="1">
      <alignment vertical="center" wrapText="1"/>
      <protection locked="0"/>
    </xf>
    <xf numFmtId="0" fontId="9" fillId="34" borderId="0" xfId="58" applyFont="1" applyFill="1" applyBorder="1" applyProtection="1">
      <alignment/>
      <protection locked="0"/>
    </xf>
    <xf numFmtId="0" fontId="11" fillId="34" borderId="0" xfId="58" applyFont="1" applyFill="1" applyBorder="1" applyAlignment="1" applyProtection="1">
      <alignment vertical="center"/>
      <protection locked="0"/>
    </xf>
    <xf numFmtId="0" fontId="11" fillId="34" borderId="0" xfId="58" applyFont="1" applyFill="1" applyBorder="1" applyAlignment="1" applyProtection="1">
      <alignment horizontal="justify" vertical="center" wrapText="1"/>
      <protection locked="0"/>
    </xf>
    <xf numFmtId="0" fontId="10" fillId="34" borderId="0" xfId="58" applyFont="1" applyFill="1" applyBorder="1" applyAlignment="1" applyProtection="1">
      <alignment vertical="center" wrapText="1"/>
      <protection locked="0"/>
    </xf>
    <xf numFmtId="49" fontId="11" fillId="34" borderId="0" xfId="58" applyNumberFormat="1" applyFont="1" applyFill="1" applyBorder="1" applyAlignment="1" applyProtection="1">
      <alignment vertical="top"/>
      <protection locked="0"/>
    </xf>
    <xf numFmtId="0" fontId="12" fillId="34" borderId="0" xfId="58" applyFont="1" applyFill="1" applyBorder="1" applyProtection="1">
      <alignment/>
      <protection locked="0"/>
    </xf>
    <xf numFmtId="0" fontId="13" fillId="0" borderId="0" xfId="58" applyFont="1" applyFill="1" applyBorder="1" applyAlignment="1" applyProtection="1">
      <alignment vertical="center"/>
      <protection locked="0"/>
    </xf>
    <xf numFmtId="49" fontId="11" fillId="34" borderId="0" xfId="58" applyNumberFormat="1" applyFont="1" applyFill="1" applyBorder="1" applyAlignment="1" applyProtection="1">
      <alignment/>
      <protection locked="0"/>
    </xf>
    <xf numFmtId="0" fontId="14" fillId="0" borderId="0" xfId="58" applyFont="1" applyFill="1" applyBorder="1" applyAlignment="1" applyProtection="1">
      <alignment vertical="center" wrapText="1"/>
      <protection locked="0"/>
    </xf>
    <xf numFmtId="0" fontId="9" fillId="0" borderId="0" xfId="58" applyFont="1" applyFill="1" applyProtection="1">
      <alignment/>
      <protection locked="0"/>
    </xf>
    <xf numFmtId="0" fontId="9" fillId="35" borderId="0" xfId="58" applyFont="1" applyFill="1" applyBorder="1" applyProtection="1">
      <alignment/>
      <protection locked="0"/>
    </xf>
    <xf numFmtId="0" fontId="14" fillId="34" borderId="11" xfId="58" applyFont="1" applyFill="1" applyBorder="1" applyAlignment="1" applyProtection="1">
      <alignment vertical="top"/>
      <protection/>
    </xf>
    <xf numFmtId="0" fontId="9" fillId="34" borderId="11" xfId="58" applyFont="1" applyFill="1" applyBorder="1" applyProtection="1">
      <alignment/>
      <protection/>
    </xf>
    <xf numFmtId="0" fontId="10" fillId="34" borderId="11" xfId="58" applyFont="1" applyFill="1" applyBorder="1" applyAlignment="1" applyProtection="1">
      <alignment horizontal="left" vertical="center"/>
      <protection/>
    </xf>
    <xf numFmtId="0" fontId="19" fillId="35" borderId="12" xfId="58" applyFont="1" applyFill="1" applyBorder="1" applyAlignment="1" applyProtection="1">
      <alignment horizontal="center" vertical="center"/>
      <protection locked="0"/>
    </xf>
    <xf numFmtId="0" fontId="13" fillId="0" borderId="13" xfId="58" applyFont="1" applyFill="1" applyBorder="1" applyAlignment="1" applyProtection="1">
      <alignment vertical="center"/>
      <protection/>
    </xf>
    <xf numFmtId="0" fontId="13" fillId="0" borderId="11" xfId="58" applyFont="1" applyFill="1" applyBorder="1" applyAlignment="1" applyProtection="1">
      <alignment vertical="center"/>
      <protection/>
    </xf>
    <xf numFmtId="0" fontId="13" fillId="0" borderId="14" xfId="58" applyFont="1" applyFill="1" applyBorder="1" applyAlignment="1" applyProtection="1">
      <alignment vertical="center"/>
      <protection/>
    </xf>
    <xf numFmtId="0" fontId="13" fillId="0" borderId="15" xfId="58" applyFont="1" applyFill="1" applyBorder="1" applyAlignment="1" applyProtection="1">
      <alignment vertical="center"/>
      <protection/>
    </xf>
    <xf numFmtId="0" fontId="13" fillId="0" borderId="16" xfId="58" applyFont="1" applyFill="1" applyBorder="1" applyAlignment="1" applyProtection="1">
      <alignment vertical="center"/>
      <protection/>
    </xf>
    <xf numFmtId="0" fontId="13" fillId="0" borderId="17" xfId="58" applyFont="1" applyFill="1" applyBorder="1" applyAlignment="1" applyProtection="1">
      <alignment vertical="center"/>
      <protection/>
    </xf>
    <xf numFmtId="0" fontId="13" fillId="0" borderId="18" xfId="58" applyFont="1" applyFill="1" applyBorder="1" applyAlignment="1" applyProtection="1">
      <alignment vertical="center"/>
      <protection/>
    </xf>
    <xf numFmtId="0" fontId="13" fillId="0" borderId="19" xfId="58" applyFont="1" applyFill="1" applyBorder="1" applyAlignment="1" applyProtection="1">
      <alignment vertical="center"/>
      <protection/>
    </xf>
    <xf numFmtId="0" fontId="33" fillId="33" borderId="0" xfId="58" applyFont="1" applyFill="1" applyBorder="1" applyAlignment="1" applyProtection="1">
      <alignment wrapText="1"/>
      <protection/>
    </xf>
    <xf numFmtId="0" fontId="33" fillId="33" borderId="16" xfId="58" applyFont="1" applyFill="1" applyBorder="1" applyAlignment="1" applyProtection="1">
      <alignment wrapText="1"/>
      <protection/>
    </xf>
    <xf numFmtId="0" fontId="33" fillId="33" borderId="18" xfId="58" applyFont="1" applyFill="1" applyBorder="1" applyAlignment="1" applyProtection="1">
      <alignment wrapText="1"/>
      <protection/>
    </xf>
    <xf numFmtId="0" fontId="33" fillId="33" borderId="19" xfId="58" applyFont="1" applyFill="1" applyBorder="1" applyAlignment="1" applyProtection="1">
      <alignment wrapText="1"/>
      <protection/>
    </xf>
    <xf numFmtId="0" fontId="9" fillId="34" borderId="0" xfId="58" applyFont="1" applyFill="1" applyBorder="1" applyProtection="1">
      <alignment/>
      <protection hidden="1"/>
    </xf>
    <xf numFmtId="0" fontId="9" fillId="34" borderId="0" xfId="58" applyFont="1" applyFill="1" applyAlignment="1" applyProtection="1">
      <alignment horizontal="left"/>
      <protection locked="0"/>
    </xf>
    <xf numFmtId="0" fontId="9" fillId="34" borderId="0" xfId="58" applyFont="1" applyFill="1" applyProtection="1">
      <alignment/>
      <protection locked="0"/>
    </xf>
    <xf numFmtId="0" fontId="35" fillId="34" borderId="0" xfId="47" applyFont="1" applyFill="1" applyBorder="1" applyAlignment="1" applyProtection="1">
      <alignment/>
      <protection hidden="1"/>
    </xf>
    <xf numFmtId="0" fontId="12" fillId="34" borderId="0" xfId="58" applyFont="1" applyFill="1" applyProtection="1">
      <alignment/>
      <protection locked="0"/>
    </xf>
    <xf numFmtId="0" fontId="40" fillId="0" borderId="0" xfId="58" applyFont="1" applyFill="1" applyBorder="1" applyProtection="1">
      <alignment/>
      <protection locked="0"/>
    </xf>
    <xf numFmtId="0" fontId="86" fillId="36" borderId="0" xfId="58" applyFont="1" applyFill="1" applyBorder="1" applyAlignment="1">
      <alignment vertical="center"/>
      <protection/>
    </xf>
    <xf numFmtId="0" fontId="10" fillId="34" borderId="0" xfId="58" applyFont="1" applyFill="1" applyBorder="1" applyAlignment="1" applyProtection="1">
      <alignment horizontal="left"/>
      <protection locked="0"/>
    </xf>
    <xf numFmtId="0" fontId="10" fillId="34" borderId="0" xfId="58" applyFont="1" applyFill="1" applyBorder="1" applyProtection="1">
      <alignment/>
      <protection locked="0"/>
    </xf>
    <xf numFmtId="0" fontId="10" fillId="0" borderId="0" xfId="58" applyFont="1" applyFill="1" applyBorder="1" applyProtection="1">
      <alignment/>
      <protection locked="0"/>
    </xf>
    <xf numFmtId="0" fontId="11" fillId="34" borderId="0" xfId="58" applyFont="1" applyFill="1" applyBorder="1" applyProtection="1">
      <alignment/>
      <protection locked="0"/>
    </xf>
    <xf numFmtId="0" fontId="10" fillId="0" borderId="0" xfId="58" applyFont="1" applyFill="1" applyBorder="1" applyAlignment="1" applyProtection="1">
      <alignment vertical="center" wrapText="1"/>
      <protection locked="0"/>
    </xf>
    <xf numFmtId="0" fontId="10" fillId="33" borderId="0" xfId="58" applyFont="1" applyFill="1" applyBorder="1" applyAlignment="1" applyProtection="1">
      <alignment horizontal="left" vertical="center"/>
      <protection/>
    </xf>
    <xf numFmtId="0" fontId="19" fillId="35" borderId="12" xfId="58" applyFont="1" applyFill="1" applyBorder="1" applyAlignment="1" applyProtection="1">
      <alignment horizontal="center" vertical="center"/>
      <protection/>
    </xf>
    <xf numFmtId="0" fontId="13" fillId="34" borderId="20" xfId="58" applyFont="1" applyFill="1" applyBorder="1" applyAlignment="1" applyProtection="1">
      <alignment horizontal="center" vertical="center" textRotation="90" wrapText="1" shrinkToFit="1"/>
      <protection/>
    </xf>
    <xf numFmtId="0" fontId="12" fillId="35" borderId="20" xfId="58" applyFont="1" applyFill="1" applyBorder="1" applyProtection="1">
      <alignment/>
      <protection/>
    </xf>
    <xf numFmtId="0" fontId="12" fillId="35" borderId="20" xfId="58" applyFont="1" applyFill="1" applyBorder="1" applyAlignment="1" applyProtection="1">
      <alignment horizontal="center"/>
      <protection/>
    </xf>
    <xf numFmtId="0" fontId="12" fillId="35" borderId="20" xfId="58" applyFont="1" applyFill="1" applyBorder="1" applyAlignment="1" applyProtection="1">
      <alignment horizontal="center" vertical="center"/>
      <protection/>
    </xf>
    <xf numFmtId="0" fontId="9" fillId="34" borderId="20" xfId="58" applyFont="1" applyFill="1" applyBorder="1" applyProtection="1">
      <alignment/>
      <protection/>
    </xf>
    <xf numFmtId="0" fontId="29" fillId="34" borderId="20" xfId="58" applyFont="1" applyFill="1" applyBorder="1" applyAlignment="1" applyProtection="1">
      <alignment/>
      <protection/>
    </xf>
    <xf numFmtId="0" fontId="31" fillId="34" borderId="20" xfId="58" applyFont="1" applyFill="1" applyBorder="1" applyAlignment="1" applyProtection="1">
      <alignment/>
      <protection/>
    </xf>
    <xf numFmtId="0" fontId="32" fillId="0" borderId="20" xfId="58" applyFont="1" applyBorder="1" applyAlignment="1" applyProtection="1">
      <alignment/>
      <protection/>
    </xf>
    <xf numFmtId="0" fontId="29" fillId="34" borderId="20" xfId="58" applyFont="1" applyFill="1" applyBorder="1" applyAlignment="1" applyProtection="1">
      <alignment horizontal="left"/>
      <protection/>
    </xf>
    <xf numFmtId="0" fontId="30" fillId="0" borderId="20" xfId="58" applyFont="1" applyBorder="1" applyAlignment="1" applyProtection="1">
      <alignment horizontal="left"/>
      <protection/>
    </xf>
    <xf numFmtId="0" fontId="12" fillId="33" borderId="15" xfId="58" applyFont="1" applyFill="1" applyBorder="1" applyProtection="1">
      <alignment/>
      <protection/>
    </xf>
    <xf numFmtId="0" fontId="9" fillId="33" borderId="0" xfId="58" applyFont="1" applyFill="1" applyBorder="1" applyProtection="1">
      <alignment/>
      <protection/>
    </xf>
    <xf numFmtId="0" fontId="42" fillId="37" borderId="21" xfId="58" applyFont="1" applyFill="1" applyBorder="1" applyAlignment="1" applyProtection="1">
      <alignment horizontal="right" vertical="center"/>
      <protection locked="0"/>
    </xf>
    <xf numFmtId="0" fontId="42" fillId="37" borderId="10" xfId="58" applyFont="1" applyFill="1" applyBorder="1" applyAlignment="1" applyProtection="1">
      <alignment horizontal="right" vertical="center"/>
      <protection locked="0"/>
    </xf>
    <xf numFmtId="0" fontId="42" fillId="33" borderId="21" xfId="58" applyFont="1" applyFill="1" applyBorder="1" applyAlignment="1" applyProtection="1">
      <alignment horizontal="right" vertical="center"/>
      <protection locked="0"/>
    </xf>
    <xf numFmtId="0" fontId="42" fillId="33" borderId="10" xfId="58" applyFont="1" applyFill="1" applyBorder="1" applyAlignment="1" applyProtection="1">
      <alignment horizontal="right" vertical="center"/>
      <protection locked="0"/>
    </xf>
    <xf numFmtId="0" fontId="9" fillId="0" borderId="0" xfId="0" applyFont="1" applyFill="1" applyBorder="1" applyAlignment="1" applyProtection="1">
      <alignment/>
      <protection/>
    </xf>
    <xf numFmtId="0" fontId="11"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left"/>
      <protection locked="0"/>
    </xf>
    <xf numFmtId="0" fontId="16" fillId="33" borderId="16" xfId="58" applyFont="1" applyFill="1" applyBorder="1" applyAlignment="1" applyProtection="1">
      <alignment horizontal="left" vertical="center"/>
      <protection/>
    </xf>
    <xf numFmtId="0" fontId="10" fillId="33" borderId="0" xfId="58" applyFont="1" applyFill="1" applyBorder="1" applyAlignment="1" applyProtection="1">
      <alignment vertical="center"/>
      <protection/>
    </xf>
    <xf numFmtId="0" fontId="12" fillId="33" borderId="0" xfId="0" applyFont="1" applyFill="1" applyBorder="1" applyAlignment="1" applyProtection="1">
      <alignment/>
      <protection/>
    </xf>
    <xf numFmtId="0" fontId="12" fillId="33" borderId="0"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0" fontId="10" fillId="33" borderId="16" xfId="58" applyFont="1" applyFill="1" applyBorder="1" applyAlignment="1" applyProtection="1">
      <alignment/>
      <protection/>
    </xf>
    <xf numFmtId="0" fontId="9" fillId="0" borderId="15" xfId="58" applyFont="1" applyFill="1" applyBorder="1" applyProtection="1">
      <alignment/>
      <protection/>
    </xf>
    <xf numFmtId="0" fontId="9" fillId="0" borderId="17" xfId="58" applyFont="1" applyFill="1" applyBorder="1" applyProtection="1">
      <alignment/>
      <protection/>
    </xf>
    <xf numFmtId="0" fontId="9" fillId="0" borderId="18" xfId="58" applyFont="1" applyFill="1" applyBorder="1" applyProtection="1">
      <alignment/>
      <protection/>
    </xf>
    <xf numFmtId="0" fontId="12" fillId="35" borderId="12" xfId="58" applyFont="1" applyFill="1" applyBorder="1" applyAlignment="1" applyProtection="1">
      <alignment horizontal="center" vertical="center"/>
      <protection/>
    </xf>
    <xf numFmtId="0" fontId="42" fillId="37" borderId="21" xfId="58" applyFont="1" applyFill="1" applyBorder="1" applyAlignment="1" applyProtection="1">
      <alignment horizontal="center" vertical="center"/>
      <protection locked="0"/>
    </xf>
    <xf numFmtId="0" fontId="42" fillId="37" borderId="10" xfId="58" applyFont="1" applyFill="1" applyBorder="1" applyAlignment="1" applyProtection="1">
      <alignment horizontal="center" vertical="center"/>
      <protection locked="0"/>
    </xf>
    <xf numFmtId="0" fontId="42" fillId="33" borderId="21" xfId="58" applyFont="1" applyFill="1" applyBorder="1" applyAlignment="1" applyProtection="1">
      <alignment horizontal="center" vertical="center"/>
      <protection locked="0"/>
    </xf>
    <xf numFmtId="0" fontId="42" fillId="33" borderId="10" xfId="58"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4" fillId="0" borderId="10" xfId="0" applyFont="1" applyFill="1" applyBorder="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vertical="center" wrapText="1"/>
    </xf>
    <xf numFmtId="172" fontId="4"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0" xfId="0" applyFont="1" applyFill="1" applyBorder="1" applyAlignment="1">
      <alignment vertical="center" wrapText="1"/>
    </xf>
    <xf numFmtId="1" fontId="2" fillId="0" borderId="0" xfId="58" applyNumberFormat="1" applyFont="1" applyFill="1" applyBorder="1" applyAlignment="1">
      <alignment horizontal="center" vertical="center" wrapText="1"/>
      <protection/>
    </xf>
    <xf numFmtId="0" fontId="2" fillId="0" borderId="0" xfId="58" applyNumberFormat="1" applyFont="1" applyFill="1" applyBorder="1" applyAlignment="1">
      <alignment horizontal="left" vertical="center" wrapText="1"/>
      <protection/>
    </xf>
    <xf numFmtId="0" fontId="2" fillId="0" borderId="0" xfId="0" applyFont="1" applyFill="1" applyAlignment="1">
      <alignment horizontal="center" vertical="center" wrapText="1"/>
    </xf>
    <xf numFmtId="1" fontId="4" fillId="36" borderId="10" xfId="0" applyNumberFormat="1" applyFont="1" applyFill="1" applyBorder="1" applyAlignment="1">
      <alignment horizontal="center" vertical="center" wrapText="1"/>
    </xf>
    <xf numFmtId="0" fontId="4" fillId="36" borderId="10" xfId="0" applyFont="1" applyFill="1" applyBorder="1" applyAlignment="1">
      <alignment horizontal="left" vertical="center" wrapText="1"/>
    </xf>
    <xf numFmtId="0" fontId="0" fillId="36" borderId="10" xfId="0" applyFont="1" applyFill="1" applyBorder="1" applyAlignment="1">
      <alignment horizontal="center" vertical="center" wrapText="1"/>
    </xf>
    <xf numFmtId="49" fontId="4" fillId="38" borderId="10" xfId="0" applyNumberFormat="1" applyFont="1" applyFill="1" applyBorder="1" applyAlignment="1">
      <alignment horizontal="center" vertical="center" wrapText="1"/>
    </xf>
    <xf numFmtId="0" fontId="46" fillId="38" borderId="10" xfId="0" applyFont="1" applyFill="1" applyBorder="1" applyAlignment="1">
      <alignment horizontal="justify" vertical="center" wrapText="1"/>
    </xf>
    <xf numFmtId="0" fontId="0" fillId="38" borderId="10" xfId="0" applyFont="1" applyFill="1" applyBorder="1" applyAlignment="1">
      <alignment horizontal="center" vertical="center" wrapText="1"/>
    </xf>
    <xf numFmtId="0" fontId="4" fillId="38" borderId="10" xfId="0" applyFont="1" applyFill="1" applyBorder="1" applyAlignment="1">
      <alignment horizontal="left" vertical="center" wrapText="1"/>
    </xf>
    <xf numFmtId="1" fontId="4" fillId="38" borderId="10" xfId="0" applyNumberFormat="1" applyFont="1" applyFill="1" applyBorder="1" applyAlignment="1">
      <alignment horizontal="center" vertical="center" wrapText="1"/>
    </xf>
    <xf numFmtId="0" fontId="10" fillId="36" borderId="22" xfId="58" applyFont="1" applyFill="1" applyBorder="1" applyAlignment="1" applyProtection="1">
      <alignment horizontal="center"/>
      <protection/>
    </xf>
    <xf numFmtId="0" fontId="10" fillId="36" borderId="23" xfId="58" applyFont="1" applyFill="1" applyBorder="1" applyAlignment="1" applyProtection="1">
      <alignment horizontal="center"/>
      <protection/>
    </xf>
    <xf numFmtId="0" fontId="16" fillId="36" borderId="17" xfId="58" applyFont="1" applyFill="1" applyBorder="1" applyAlignment="1" applyProtection="1">
      <alignment horizontal="center" vertical="top"/>
      <protection/>
    </xf>
    <xf numFmtId="0" fontId="16" fillId="36" borderId="18" xfId="58" applyFont="1" applyFill="1" applyBorder="1" applyAlignment="1" applyProtection="1">
      <alignment horizontal="center" vertical="top"/>
      <protection/>
    </xf>
    <xf numFmtId="0" fontId="16" fillId="36" borderId="24" xfId="58" applyFont="1" applyFill="1" applyBorder="1" applyAlignment="1" applyProtection="1">
      <alignment horizontal="center" vertical="top"/>
      <protection/>
    </xf>
    <xf numFmtId="0" fontId="16" fillId="36" borderId="20" xfId="58" applyFont="1" applyFill="1" applyBorder="1" applyAlignment="1" applyProtection="1">
      <alignment horizontal="center" vertical="top"/>
      <protection/>
    </xf>
    <xf numFmtId="0" fontId="11" fillId="34" borderId="13" xfId="58" applyFont="1" applyFill="1" applyBorder="1" applyAlignment="1" applyProtection="1">
      <alignment horizontal="center" vertical="center" textRotation="90" wrapText="1"/>
      <protection/>
    </xf>
    <xf numFmtId="0" fontId="11" fillId="34" borderId="14" xfId="58" applyFont="1" applyFill="1" applyBorder="1" applyAlignment="1" applyProtection="1">
      <alignment horizontal="center" vertical="center" textRotation="90" wrapText="1"/>
      <protection/>
    </xf>
    <xf numFmtId="0" fontId="11" fillId="34" borderId="15" xfId="58" applyFont="1" applyFill="1" applyBorder="1" applyAlignment="1" applyProtection="1">
      <alignment horizontal="center" vertical="center" textRotation="90" wrapText="1"/>
      <protection/>
    </xf>
    <xf numFmtId="0" fontId="11" fillId="34" borderId="16" xfId="58" applyFont="1" applyFill="1" applyBorder="1" applyAlignment="1" applyProtection="1">
      <alignment horizontal="center" vertical="center" textRotation="90" wrapText="1"/>
      <protection/>
    </xf>
    <xf numFmtId="0" fontId="11" fillId="34" borderId="17" xfId="58" applyFont="1" applyFill="1" applyBorder="1" applyAlignment="1" applyProtection="1">
      <alignment horizontal="center" vertical="center" textRotation="90" wrapText="1"/>
      <protection/>
    </xf>
    <xf numFmtId="0" fontId="11" fillId="34" borderId="19" xfId="58" applyFont="1" applyFill="1" applyBorder="1" applyAlignment="1" applyProtection="1">
      <alignment horizontal="center" vertical="center" textRotation="90" wrapText="1"/>
      <protection/>
    </xf>
    <xf numFmtId="0" fontId="10" fillId="37" borderId="25" xfId="58" applyFont="1" applyFill="1" applyBorder="1" applyAlignment="1" applyProtection="1">
      <alignment horizontal="left"/>
      <protection/>
    </xf>
    <xf numFmtId="0" fontId="10" fillId="37" borderId="26" xfId="58" applyFont="1" applyFill="1" applyBorder="1" applyAlignment="1" applyProtection="1">
      <alignment horizontal="left"/>
      <protection/>
    </xf>
    <xf numFmtId="0" fontId="10" fillId="36" borderId="27" xfId="58" applyFont="1" applyFill="1" applyBorder="1" applyAlignment="1" applyProtection="1">
      <alignment horizontal="center" vertical="top"/>
      <protection/>
    </xf>
    <xf numFmtId="0" fontId="10" fillId="36" borderId="23" xfId="58" applyFont="1" applyFill="1" applyBorder="1" applyAlignment="1" applyProtection="1">
      <alignment horizontal="center" vertical="top"/>
      <protection/>
    </xf>
    <xf numFmtId="0" fontId="10" fillId="36" borderId="28" xfId="58" applyFont="1" applyFill="1" applyBorder="1" applyAlignment="1" applyProtection="1">
      <alignment horizontal="center" vertical="top"/>
      <protection/>
    </xf>
    <xf numFmtId="0" fontId="10" fillId="36" borderId="29" xfId="58" applyFont="1" applyFill="1" applyBorder="1" applyAlignment="1" applyProtection="1">
      <alignment horizontal="center" vertical="top"/>
      <protection/>
    </xf>
    <xf numFmtId="0" fontId="10" fillId="36" borderId="18" xfId="58" applyFont="1" applyFill="1" applyBorder="1" applyAlignment="1" applyProtection="1">
      <alignment horizontal="center" vertical="top"/>
      <protection/>
    </xf>
    <xf numFmtId="0" fontId="10" fillId="36" borderId="19" xfId="58" applyFont="1" applyFill="1" applyBorder="1" applyAlignment="1" applyProtection="1">
      <alignment horizontal="center" vertical="top"/>
      <protection/>
    </xf>
    <xf numFmtId="0" fontId="16" fillId="0" borderId="30" xfId="58" applyFont="1" applyFill="1" applyBorder="1" applyAlignment="1" applyProtection="1">
      <alignment horizontal="center" vertical="center"/>
      <protection locked="0"/>
    </xf>
    <xf numFmtId="0" fontId="16" fillId="0" borderId="31" xfId="58" applyFont="1" applyFill="1" applyBorder="1" applyAlignment="1" applyProtection="1">
      <alignment horizontal="center" vertical="center"/>
      <protection locked="0"/>
    </xf>
    <xf numFmtId="0" fontId="16" fillId="33" borderId="30" xfId="58" applyFont="1" applyFill="1" applyBorder="1" applyAlignment="1" applyProtection="1">
      <alignment horizontal="center" vertical="center"/>
      <protection locked="0"/>
    </xf>
    <xf numFmtId="0" fontId="16" fillId="33" borderId="32" xfId="58" applyFont="1" applyFill="1" applyBorder="1" applyAlignment="1" applyProtection="1">
      <alignment horizontal="center" vertical="center"/>
      <protection locked="0"/>
    </xf>
    <xf numFmtId="0" fontId="10" fillId="39" borderId="30" xfId="58" applyFont="1" applyFill="1" applyBorder="1" applyAlignment="1" applyProtection="1">
      <alignment horizontal="left"/>
      <protection/>
    </xf>
    <xf numFmtId="0" fontId="10" fillId="39" borderId="26" xfId="58" applyFont="1" applyFill="1" applyBorder="1" applyAlignment="1" applyProtection="1">
      <alignment horizontal="left"/>
      <protection/>
    </xf>
    <xf numFmtId="0" fontId="10" fillId="39" borderId="32" xfId="58" applyFont="1" applyFill="1" applyBorder="1" applyAlignment="1" applyProtection="1">
      <alignment horizontal="left"/>
      <protection/>
    </xf>
    <xf numFmtId="0" fontId="16" fillId="36" borderId="30" xfId="58" applyFont="1" applyFill="1" applyBorder="1" applyAlignment="1" applyProtection="1">
      <alignment horizontal="center" vertical="center"/>
      <protection locked="0"/>
    </xf>
    <xf numFmtId="0" fontId="16" fillId="36" borderId="32" xfId="58" applyFont="1" applyFill="1" applyBorder="1" applyAlignment="1" applyProtection="1">
      <alignment horizontal="center" vertical="center"/>
      <protection locked="0"/>
    </xf>
    <xf numFmtId="0" fontId="10" fillId="34" borderId="30" xfId="58" applyFont="1" applyFill="1" applyBorder="1" applyAlignment="1" applyProtection="1">
      <alignment horizontal="left" vertical="center"/>
      <protection/>
    </xf>
    <xf numFmtId="0" fontId="10" fillId="34" borderId="26" xfId="58" applyFont="1" applyFill="1" applyBorder="1" applyAlignment="1" applyProtection="1">
      <alignment horizontal="left" vertical="center"/>
      <protection/>
    </xf>
    <xf numFmtId="0" fontId="10" fillId="37" borderId="33" xfId="58" applyFont="1" applyFill="1" applyBorder="1" applyAlignment="1" applyProtection="1">
      <alignment horizontal="left"/>
      <protection/>
    </xf>
    <xf numFmtId="0" fontId="10" fillId="37" borderId="34" xfId="58" applyFont="1" applyFill="1" applyBorder="1" applyAlignment="1" applyProtection="1">
      <alignment horizontal="left"/>
      <protection/>
    </xf>
    <xf numFmtId="0" fontId="10" fillId="37" borderId="35" xfId="58" applyFont="1" applyFill="1" applyBorder="1" applyAlignment="1" applyProtection="1">
      <alignment horizontal="left"/>
      <protection/>
    </xf>
    <xf numFmtId="0" fontId="16" fillId="33" borderId="36" xfId="58" applyFont="1" applyFill="1" applyBorder="1" applyAlignment="1" applyProtection="1">
      <alignment horizontal="center" vertical="center"/>
      <protection locked="0"/>
    </xf>
    <xf numFmtId="0" fontId="16" fillId="33" borderId="34" xfId="58" applyFont="1" applyFill="1" applyBorder="1" applyAlignment="1" applyProtection="1">
      <alignment horizontal="center" vertical="center"/>
      <protection locked="0"/>
    </xf>
    <xf numFmtId="0" fontId="16" fillId="33" borderId="35" xfId="58" applyFont="1" applyFill="1" applyBorder="1" applyAlignment="1" applyProtection="1">
      <alignment horizontal="center" vertical="center"/>
      <protection locked="0"/>
    </xf>
    <xf numFmtId="0" fontId="10" fillId="37" borderId="29" xfId="58" applyFont="1" applyFill="1" applyBorder="1" applyAlignment="1" applyProtection="1">
      <alignment horizontal="left"/>
      <protection/>
    </xf>
    <xf numFmtId="0" fontId="10" fillId="37" borderId="18" xfId="58" applyFont="1" applyFill="1" applyBorder="1" applyAlignment="1" applyProtection="1">
      <alignment horizontal="left"/>
      <protection/>
    </xf>
    <xf numFmtId="0" fontId="10" fillId="37" borderId="24" xfId="58" applyFont="1" applyFill="1" applyBorder="1" applyAlignment="1" applyProtection="1">
      <alignment horizontal="left"/>
      <protection/>
    </xf>
    <xf numFmtId="0" fontId="20" fillId="33" borderId="36" xfId="58" applyFont="1" applyFill="1" applyBorder="1" applyAlignment="1" applyProtection="1">
      <alignment horizontal="left" vertical="center" wrapText="1"/>
      <protection locked="0"/>
    </xf>
    <xf numFmtId="0" fontId="20" fillId="33" borderId="34" xfId="58" applyFont="1" applyFill="1" applyBorder="1" applyAlignment="1" applyProtection="1">
      <alignment horizontal="left" vertical="center" wrapText="1"/>
      <protection locked="0"/>
    </xf>
    <xf numFmtId="0" fontId="20" fillId="33" borderId="35" xfId="58" applyFont="1" applyFill="1" applyBorder="1" applyAlignment="1" applyProtection="1">
      <alignment horizontal="left" vertical="center" wrapText="1"/>
      <protection locked="0"/>
    </xf>
    <xf numFmtId="0" fontId="16" fillId="33" borderId="36" xfId="0" applyFont="1" applyFill="1" applyBorder="1" applyAlignment="1" applyProtection="1">
      <alignment horizontal="left" vertical="center"/>
      <protection locked="0"/>
    </xf>
    <xf numFmtId="0" fontId="16" fillId="33" borderId="34" xfId="0" applyFont="1" applyFill="1" applyBorder="1" applyAlignment="1" applyProtection="1">
      <alignment horizontal="left" vertical="center"/>
      <protection locked="0"/>
    </xf>
    <xf numFmtId="0" fontId="16" fillId="33" borderId="35" xfId="0" applyFont="1" applyFill="1" applyBorder="1" applyAlignment="1" applyProtection="1">
      <alignment horizontal="left" vertical="center"/>
      <protection locked="0"/>
    </xf>
    <xf numFmtId="0" fontId="10" fillId="33" borderId="15" xfId="58" applyFont="1" applyFill="1" applyBorder="1" applyAlignment="1" applyProtection="1">
      <alignment horizontal="center" vertical="center"/>
      <protection/>
    </xf>
    <xf numFmtId="0" fontId="10" fillId="33" borderId="0" xfId="58" applyFont="1" applyFill="1" applyBorder="1" applyAlignment="1" applyProtection="1">
      <alignment horizontal="center" vertical="center"/>
      <protection/>
    </xf>
    <xf numFmtId="0" fontId="10" fillId="33" borderId="16" xfId="58"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0" fillId="33" borderId="37"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16" fillId="34" borderId="30" xfId="58" applyFont="1" applyFill="1" applyBorder="1" applyAlignment="1" applyProtection="1">
      <alignment horizontal="center" vertical="center"/>
      <protection/>
    </xf>
    <xf numFmtId="0" fontId="16" fillId="34" borderId="26" xfId="58" applyFont="1" applyFill="1" applyBorder="1" applyAlignment="1" applyProtection="1">
      <alignment horizontal="center" vertical="center"/>
      <protection/>
    </xf>
    <xf numFmtId="0" fontId="10" fillId="39" borderId="30" xfId="58" applyFont="1" applyFill="1" applyBorder="1" applyAlignment="1" applyProtection="1">
      <alignment horizontal="center"/>
      <protection/>
    </xf>
    <xf numFmtId="0" fontId="10" fillId="39" borderId="26" xfId="58" applyFont="1" applyFill="1" applyBorder="1" applyAlignment="1" applyProtection="1">
      <alignment horizontal="center"/>
      <protection/>
    </xf>
    <xf numFmtId="0" fontId="10" fillId="39" borderId="31" xfId="58" applyFont="1" applyFill="1" applyBorder="1" applyAlignment="1" applyProtection="1">
      <alignment horizontal="left"/>
      <protection/>
    </xf>
    <xf numFmtId="0" fontId="8" fillId="34" borderId="13" xfId="58" applyFont="1" applyFill="1" applyBorder="1" applyAlignment="1" applyProtection="1">
      <alignment horizontal="center" vertical="center"/>
      <protection/>
    </xf>
    <xf numFmtId="0" fontId="8" fillId="34" borderId="11" xfId="58" applyFont="1" applyFill="1" applyBorder="1" applyAlignment="1" applyProtection="1">
      <alignment horizontal="center" vertical="center"/>
      <protection/>
    </xf>
    <xf numFmtId="0" fontId="8" fillId="34" borderId="14" xfId="58" applyFont="1" applyFill="1" applyBorder="1" applyAlignment="1" applyProtection="1">
      <alignment horizontal="center" vertical="center"/>
      <protection/>
    </xf>
    <xf numFmtId="0" fontId="15" fillId="34" borderId="13" xfId="58" applyFont="1" applyFill="1" applyBorder="1" applyAlignment="1" applyProtection="1">
      <alignment horizontal="center" vertical="center" wrapText="1"/>
      <protection/>
    </xf>
    <xf numFmtId="0" fontId="15" fillId="34" borderId="11" xfId="58" applyFont="1" applyFill="1" applyBorder="1" applyAlignment="1" applyProtection="1">
      <alignment horizontal="center" vertical="center" wrapText="1"/>
      <protection/>
    </xf>
    <xf numFmtId="0" fontId="15" fillId="34" borderId="14" xfId="58" applyFont="1" applyFill="1" applyBorder="1" applyAlignment="1" applyProtection="1">
      <alignment horizontal="center" vertical="center" wrapText="1"/>
      <protection/>
    </xf>
    <xf numFmtId="0" fontId="15" fillId="34" borderId="15" xfId="58" applyFont="1" applyFill="1" applyBorder="1" applyAlignment="1" applyProtection="1">
      <alignment horizontal="center" vertical="center" wrapText="1"/>
      <protection/>
    </xf>
    <xf numFmtId="0" fontId="15" fillId="34" borderId="0" xfId="58" applyFont="1" applyFill="1" applyBorder="1" applyAlignment="1" applyProtection="1">
      <alignment horizontal="center" vertical="center" wrapText="1"/>
      <protection/>
    </xf>
    <xf numFmtId="0" fontId="15" fillId="34" borderId="16" xfId="58" applyFont="1" applyFill="1" applyBorder="1" applyAlignment="1" applyProtection="1">
      <alignment horizontal="center" vertical="center" wrapText="1"/>
      <protection/>
    </xf>
    <xf numFmtId="0" fontId="87" fillId="40" borderId="13" xfId="58" applyFont="1" applyFill="1" applyBorder="1" applyAlignment="1" applyProtection="1">
      <alignment horizontal="center" vertical="center"/>
      <protection/>
    </xf>
    <xf numFmtId="0" fontId="87" fillId="40" borderId="11" xfId="58" applyFont="1" applyFill="1" applyBorder="1" applyAlignment="1" applyProtection="1">
      <alignment horizontal="center" vertical="center"/>
      <protection/>
    </xf>
    <xf numFmtId="0" fontId="87" fillId="40" borderId="15" xfId="58" applyFont="1" applyFill="1" applyBorder="1" applyAlignment="1" applyProtection="1">
      <alignment horizontal="center" vertical="center"/>
      <protection/>
    </xf>
    <xf numFmtId="0" fontId="87" fillId="40" borderId="0" xfId="58" applyFont="1" applyFill="1" applyBorder="1" applyAlignment="1" applyProtection="1">
      <alignment horizontal="center" vertical="center"/>
      <protection/>
    </xf>
    <xf numFmtId="49" fontId="88" fillId="41" borderId="13" xfId="58" applyNumberFormat="1" applyFont="1" applyFill="1" applyBorder="1" applyAlignment="1" applyProtection="1">
      <alignment horizontal="center" vertical="center"/>
      <protection/>
    </xf>
    <xf numFmtId="49" fontId="88" fillId="41" borderId="11" xfId="58" applyNumberFormat="1" applyFont="1" applyFill="1" applyBorder="1" applyAlignment="1" applyProtection="1">
      <alignment horizontal="center" vertical="center"/>
      <protection/>
    </xf>
    <xf numFmtId="49" fontId="88" fillId="41" borderId="14" xfId="58" applyNumberFormat="1" applyFont="1" applyFill="1" applyBorder="1" applyAlignment="1" applyProtection="1">
      <alignment horizontal="center" vertical="center"/>
      <protection/>
    </xf>
    <xf numFmtId="49" fontId="88" fillId="41" borderId="15" xfId="58" applyNumberFormat="1" applyFont="1" applyFill="1" applyBorder="1" applyAlignment="1" applyProtection="1">
      <alignment horizontal="center" vertical="center"/>
      <protection/>
    </xf>
    <xf numFmtId="49" fontId="88" fillId="41" borderId="0" xfId="58" applyNumberFormat="1" applyFont="1" applyFill="1" applyBorder="1" applyAlignment="1" applyProtection="1">
      <alignment horizontal="center" vertical="center"/>
      <protection/>
    </xf>
    <xf numFmtId="49" fontId="88" fillId="41" borderId="16" xfId="58" applyNumberFormat="1" applyFont="1" applyFill="1" applyBorder="1" applyAlignment="1" applyProtection="1">
      <alignment horizontal="center" vertical="center"/>
      <protection/>
    </xf>
    <xf numFmtId="0" fontId="12" fillId="34" borderId="15" xfId="58" applyFont="1" applyFill="1" applyBorder="1" applyAlignment="1" applyProtection="1">
      <alignment horizontal="center"/>
      <protection/>
    </xf>
    <xf numFmtId="0" fontId="12" fillId="33" borderId="0" xfId="58" applyFont="1" applyFill="1" applyBorder="1" applyAlignment="1" applyProtection="1">
      <alignment horizontal="center"/>
      <protection/>
    </xf>
    <xf numFmtId="0" fontId="12" fillId="34" borderId="16" xfId="58" applyFont="1" applyFill="1" applyBorder="1" applyAlignment="1" applyProtection="1">
      <alignment horizontal="center"/>
      <protection/>
    </xf>
    <xf numFmtId="0" fontId="8" fillId="34" borderId="15" xfId="58" applyFont="1" applyFill="1" applyBorder="1" applyAlignment="1" applyProtection="1">
      <alignment horizontal="center" vertical="center"/>
      <protection/>
    </xf>
    <xf numFmtId="0" fontId="8" fillId="34" borderId="0" xfId="58" applyFont="1" applyFill="1" applyBorder="1" applyAlignment="1" applyProtection="1">
      <alignment horizontal="center" vertical="center"/>
      <protection/>
    </xf>
    <xf numFmtId="0" fontId="8" fillId="34" borderId="16" xfId="58" applyFont="1" applyFill="1" applyBorder="1" applyAlignment="1" applyProtection="1">
      <alignment horizontal="center" vertical="center"/>
      <protection/>
    </xf>
    <xf numFmtId="0" fontId="10" fillId="37" borderId="36" xfId="58" applyFont="1" applyFill="1" applyBorder="1" applyAlignment="1" applyProtection="1">
      <alignment horizontal="left"/>
      <protection/>
    </xf>
    <xf numFmtId="0" fontId="16" fillId="33" borderId="38" xfId="58" applyFont="1" applyFill="1" applyBorder="1" applyAlignment="1" applyProtection="1">
      <alignment horizontal="center" vertical="center"/>
      <protection locked="0"/>
    </xf>
    <xf numFmtId="0" fontId="16" fillId="33" borderId="39" xfId="58" applyFont="1" applyFill="1" applyBorder="1" applyAlignment="1" applyProtection="1">
      <alignment horizontal="center" vertical="center"/>
      <protection locked="0"/>
    </xf>
    <xf numFmtId="0" fontId="8" fillId="34" borderId="20" xfId="58" applyFont="1" applyFill="1" applyBorder="1" applyAlignment="1" applyProtection="1">
      <alignment horizontal="center" vertical="center"/>
      <protection/>
    </xf>
    <xf numFmtId="0" fontId="10" fillId="39" borderId="25" xfId="58" applyFont="1" applyFill="1" applyBorder="1" applyAlignment="1" applyProtection="1">
      <alignment horizontal="left"/>
      <protection/>
    </xf>
    <xf numFmtId="0" fontId="9" fillId="0" borderId="36" xfId="58" applyFont="1" applyFill="1" applyBorder="1" applyAlignment="1" applyProtection="1">
      <alignment horizontal="center" vertical="center"/>
      <protection locked="0"/>
    </xf>
    <xf numFmtId="0" fontId="9" fillId="0" borderId="35" xfId="58" applyFont="1" applyFill="1" applyBorder="1" applyAlignment="1" applyProtection="1">
      <alignment horizontal="center" vertical="center"/>
      <protection locked="0"/>
    </xf>
    <xf numFmtId="0" fontId="16" fillId="36" borderId="26" xfId="58" applyFont="1" applyFill="1" applyBorder="1" applyAlignment="1" applyProtection="1">
      <alignment horizontal="center" vertical="center"/>
      <protection locked="0"/>
    </xf>
    <xf numFmtId="0" fontId="16" fillId="0" borderId="32" xfId="58" applyFont="1" applyFill="1" applyBorder="1" applyAlignment="1" applyProtection="1">
      <alignment horizontal="center" vertical="center"/>
      <protection locked="0"/>
    </xf>
    <xf numFmtId="0" fontId="17" fillId="0" borderId="34" xfId="58" applyFont="1" applyBorder="1" applyProtection="1">
      <alignment/>
      <protection locked="0"/>
    </xf>
    <xf numFmtId="0" fontId="17" fillId="0" borderId="35" xfId="58" applyFont="1" applyBorder="1" applyProtection="1">
      <alignment/>
      <protection locked="0"/>
    </xf>
    <xf numFmtId="0" fontId="10" fillId="39" borderId="36" xfId="58" applyFont="1" applyFill="1" applyBorder="1" applyAlignment="1" applyProtection="1">
      <alignment horizontal="left"/>
      <protection/>
    </xf>
    <xf numFmtId="0" fontId="10" fillId="39" borderId="34" xfId="58" applyFont="1" applyFill="1" applyBorder="1" applyAlignment="1" applyProtection="1">
      <alignment horizontal="left"/>
      <protection/>
    </xf>
    <xf numFmtId="0" fontId="10" fillId="39" borderId="35" xfId="58" applyFont="1" applyFill="1" applyBorder="1" applyAlignment="1" applyProtection="1">
      <alignment horizontal="left"/>
      <protection/>
    </xf>
    <xf numFmtId="0" fontId="17" fillId="33" borderId="36" xfId="47" applyFont="1" applyFill="1" applyBorder="1" applyAlignment="1" applyProtection="1">
      <alignment horizontal="center" vertical="center"/>
      <protection locked="0"/>
    </xf>
    <xf numFmtId="0" fontId="16" fillId="33" borderId="40" xfId="58" applyFont="1" applyFill="1" applyBorder="1" applyAlignment="1" applyProtection="1">
      <alignment horizontal="center" vertical="center"/>
      <protection locked="0"/>
    </xf>
    <xf numFmtId="0" fontId="16" fillId="36" borderId="36" xfId="58" applyFont="1" applyFill="1" applyBorder="1" applyAlignment="1" applyProtection="1">
      <alignment horizontal="center" vertical="center"/>
      <protection locked="0"/>
    </xf>
    <xf numFmtId="0" fontId="16" fillId="36" borderId="34" xfId="58" applyFont="1" applyFill="1" applyBorder="1" applyAlignment="1" applyProtection="1">
      <alignment horizontal="center" vertical="center"/>
      <protection locked="0"/>
    </xf>
    <xf numFmtId="0" fontId="16" fillId="36" borderId="35" xfId="58" applyFont="1" applyFill="1" applyBorder="1" applyAlignment="1" applyProtection="1">
      <alignment horizontal="center" vertical="center"/>
      <protection locked="0"/>
    </xf>
    <xf numFmtId="0" fontId="10" fillId="39" borderId="10" xfId="58" applyFont="1" applyFill="1" applyBorder="1" applyAlignment="1" applyProtection="1">
      <alignment horizontal="left"/>
      <protection/>
    </xf>
    <xf numFmtId="0" fontId="16" fillId="36" borderId="40" xfId="58" applyFont="1" applyFill="1" applyBorder="1" applyAlignment="1" applyProtection="1">
      <alignment horizontal="center" vertical="center"/>
      <protection locked="0"/>
    </xf>
    <xf numFmtId="0" fontId="9" fillId="0" borderId="40" xfId="58" applyFont="1" applyFill="1" applyBorder="1" applyAlignment="1" applyProtection="1">
      <alignment horizontal="center" vertical="center"/>
      <protection locked="0"/>
    </xf>
    <xf numFmtId="0" fontId="10" fillId="37" borderId="21" xfId="58" applyFont="1" applyFill="1" applyBorder="1" applyAlignment="1" applyProtection="1">
      <alignment horizontal="left"/>
      <protection/>
    </xf>
    <xf numFmtId="0" fontId="10" fillId="37" borderId="10" xfId="58" applyFont="1" applyFill="1" applyBorder="1" applyAlignment="1" applyProtection="1">
      <alignment horizontal="left"/>
      <protection/>
    </xf>
    <xf numFmtId="0" fontId="16" fillId="33" borderId="0" xfId="58" applyFont="1" applyFill="1" applyBorder="1" applyAlignment="1" applyProtection="1">
      <alignment horizontal="center" vertical="center"/>
      <protection locked="0"/>
    </xf>
    <xf numFmtId="0" fontId="10" fillId="37" borderId="41" xfId="58" applyFont="1" applyFill="1" applyBorder="1" applyAlignment="1" applyProtection="1">
      <alignment horizontal="left"/>
      <protection/>
    </xf>
    <xf numFmtId="0" fontId="10" fillId="37" borderId="42" xfId="58" applyFont="1" applyFill="1" applyBorder="1" applyAlignment="1" applyProtection="1">
      <alignment horizontal="left"/>
      <protection/>
    </xf>
    <xf numFmtId="0" fontId="12" fillId="33" borderId="43" xfId="58" applyFont="1" applyFill="1" applyBorder="1" applyAlignment="1" applyProtection="1">
      <alignment horizontal="center" vertical="center"/>
      <protection locked="0"/>
    </xf>
    <xf numFmtId="0" fontId="12" fillId="33" borderId="44" xfId="58" applyFont="1" applyFill="1" applyBorder="1" applyAlignment="1" applyProtection="1">
      <alignment horizontal="center" vertical="center"/>
      <protection locked="0"/>
    </xf>
    <xf numFmtId="0" fontId="10" fillId="37" borderId="43" xfId="58" applyFont="1" applyFill="1" applyBorder="1" applyAlignment="1" applyProtection="1">
      <alignment horizontal="left"/>
      <protection/>
    </xf>
    <xf numFmtId="0" fontId="10" fillId="37" borderId="45" xfId="58" applyFont="1" applyFill="1" applyBorder="1" applyAlignment="1" applyProtection="1">
      <alignment horizontal="left"/>
      <protection/>
    </xf>
    <xf numFmtId="0" fontId="10" fillId="37" borderId="44" xfId="58" applyFont="1" applyFill="1" applyBorder="1" applyAlignment="1" applyProtection="1">
      <alignment horizontal="left"/>
      <protection/>
    </xf>
    <xf numFmtId="0" fontId="9" fillId="0" borderId="43" xfId="58" applyFont="1" applyFill="1" applyBorder="1" applyAlignment="1" applyProtection="1">
      <alignment horizontal="center" vertical="center"/>
      <protection locked="0"/>
    </xf>
    <xf numFmtId="0" fontId="9" fillId="0" borderId="44" xfId="58" applyFont="1" applyFill="1" applyBorder="1" applyAlignment="1" applyProtection="1">
      <alignment horizontal="center" vertical="center"/>
      <protection locked="0"/>
    </xf>
    <xf numFmtId="0" fontId="16" fillId="0" borderId="43" xfId="58" applyFont="1" applyFill="1" applyBorder="1" applyAlignment="1" applyProtection="1">
      <alignment horizontal="center" vertical="center" wrapText="1"/>
      <protection locked="0"/>
    </xf>
    <xf numFmtId="0" fontId="16" fillId="0" borderId="45" xfId="58" applyFont="1" applyFill="1" applyBorder="1" applyAlignment="1" applyProtection="1">
      <alignment horizontal="center" vertical="center" wrapText="1"/>
      <protection locked="0"/>
    </xf>
    <xf numFmtId="0" fontId="16" fillId="0" borderId="46" xfId="58" applyFont="1" applyFill="1" applyBorder="1" applyAlignment="1" applyProtection="1">
      <alignment horizontal="center" vertical="center" wrapText="1"/>
      <protection locked="0"/>
    </xf>
    <xf numFmtId="0" fontId="16" fillId="33" borderId="47" xfId="58" applyFont="1" applyFill="1" applyBorder="1" applyAlignment="1" applyProtection="1">
      <alignment horizontal="center" vertical="center"/>
      <protection locked="0"/>
    </xf>
    <xf numFmtId="0" fontId="10" fillId="33" borderId="10" xfId="58" applyFont="1" applyFill="1" applyBorder="1" applyAlignment="1" applyProtection="1">
      <alignment horizontal="center" vertical="center" wrapText="1"/>
      <protection/>
    </xf>
    <xf numFmtId="0" fontId="11" fillId="33" borderId="10" xfId="58" applyFont="1" applyFill="1" applyBorder="1" applyAlignment="1" applyProtection="1">
      <alignment horizontal="center" vertical="center" wrapText="1"/>
      <protection/>
    </xf>
    <xf numFmtId="0" fontId="11" fillId="36" borderId="23" xfId="58" applyFont="1" applyFill="1" applyBorder="1" applyAlignment="1" applyProtection="1">
      <alignment horizontal="center" vertical="center" wrapText="1"/>
      <protection/>
    </xf>
    <xf numFmtId="0" fontId="11" fillId="36" borderId="28" xfId="58" applyFont="1" applyFill="1" applyBorder="1" applyAlignment="1" applyProtection="1">
      <alignment horizontal="center" vertical="center" wrapText="1"/>
      <protection/>
    </xf>
    <xf numFmtId="0" fontId="11" fillId="36" borderId="48" xfId="58" applyFont="1" applyFill="1" applyBorder="1" applyAlignment="1" applyProtection="1">
      <alignment horizontal="center" vertical="center" wrapText="1"/>
      <protection/>
    </xf>
    <xf numFmtId="0" fontId="11" fillId="36" borderId="47" xfId="58" applyFont="1" applyFill="1" applyBorder="1" applyAlignment="1" applyProtection="1">
      <alignment horizontal="center" vertical="center" wrapText="1"/>
      <protection/>
    </xf>
    <xf numFmtId="0" fontId="11" fillId="34" borderId="49" xfId="58" applyFont="1" applyFill="1" applyBorder="1" applyAlignment="1" applyProtection="1">
      <alignment horizontal="center" vertical="center" textRotation="90"/>
      <protection/>
    </xf>
    <xf numFmtId="0" fontId="11" fillId="39" borderId="25" xfId="58" applyFont="1" applyFill="1" applyBorder="1" applyAlignment="1" applyProtection="1">
      <alignment horizontal="center" vertical="center"/>
      <protection/>
    </xf>
    <xf numFmtId="0" fontId="11" fillId="39" borderId="26" xfId="58" applyFont="1" applyFill="1" applyBorder="1" applyAlignment="1" applyProtection="1">
      <alignment horizontal="center" vertical="center"/>
      <protection/>
    </xf>
    <xf numFmtId="0" fontId="11" fillId="39" borderId="31" xfId="58" applyFont="1" applyFill="1" applyBorder="1" applyAlignment="1" applyProtection="1">
      <alignment horizontal="center" vertical="center"/>
      <protection/>
    </xf>
    <xf numFmtId="0" fontId="10" fillId="37" borderId="50" xfId="58" applyFont="1" applyFill="1" applyBorder="1" applyAlignment="1" applyProtection="1">
      <alignment horizontal="left"/>
      <protection/>
    </xf>
    <xf numFmtId="0" fontId="10" fillId="37" borderId="51" xfId="58" applyFont="1" applyFill="1" applyBorder="1" applyAlignment="1" applyProtection="1">
      <alignment horizontal="left"/>
      <protection/>
    </xf>
    <xf numFmtId="0" fontId="10" fillId="37" borderId="52" xfId="58" applyFont="1" applyFill="1" applyBorder="1" applyAlignment="1" applyProtection="1">
      <alignment horizontal="left"/>
      <protection/>
    </xf>
    <xf numFmtId="0" fontId="16" fillId="33" borderId="53" xfId="58" applyFont="1" applyFill="1" applyBorder="1" applyAlignment="1" applyProtection="1">
      <alignment horizontal="center" vertical="center"/>
      <protection locked="0"/>
    </xf>
    <xf numFmtId="0" fontId="16" fillId="33" borderId="51" xfId="58" applyFont="1" applyFill="1" applyBorder="1" applyAlignment="1" applyProtection="1">
      <alignment horizontal="center" vertical="center"/>
      <protection locked="0"/>
    </xf>
    <xf numFmtId="0" fontId="16" fillId="33" borderId="52" xfId="58" applyFont="1" applyFill="1" applyBorder="1" applyAlignment="1" applyProtection="1">
      <alignment horizontal="center" vertical="center"/>
      <protection locked="0"/>
    </xf>
    <xf numFmtId="176" fontId="42" fillId="37" borderId="36" xfId="52" applyNumberFormat="1" applyFont="1" applyFill="1" applyBorder="1" applyAlignment="1" applyProtection="1">
      <alignment horizontal="right" vertical="center"/>
      <protection locked="0"/>
    </xf>
    <xf numFmtId="176" fontId="42" fillId="37" borderId="34" xfId="52" applyNumberFormat="1" applyFont="1" applyFill="1" applyBorder="1" applyAlignment="1" applyProtection="1">
      <alignment horizontal="right" vertical="center"/>
      <protection locked="0"/>
    </xf>
    <xf numFmtId="176" fontId="42" fillId="37" borderId="35" xfId="52" applyNumberFormat="1" applyFont="1" applyFill="1" applyBorder="1" applyAlignment="1" applyProtection="1">
      <alignment horizontal="right" vertical="center"/>
      <protection locked="0"/>
    </xf>
    <xf numFmtId="3" fontId="42" fillId="39" borderId="36" xfId="58" applyNumberFormat="1" applyFont="1" applyFill="1" applyBorder="1" applyAlignment="1" applyProtection="1">
      <alignment horizontal="right" vertical="center"/>
      <protection/>
    </xf>
    <xf numFmtId="3" fontId="42" fillId="39" borderId="34" xfId="58" applyNumberFormat="1" applyFont="1" applyFill="1" applyBorder="1" applyAlignment="1" applyProtection="1">
      <alignment horizontal="right" vertical="center"/>
      <protection/>
    </xf>
    <xf numFmtId="3" fontId="42" fillId="39" borderId="35" xfId="58" applyNumberFormat="1" applyFont="1" applyFill="1" applyBorder="1" applyAlignment="1" applyProtection="1">
      <alignment horizontal="right" vertical="center"/>
      <protection/>
    </xf>
    <xf numFmtId="0" fontId="18" fillId="35" borderId="20" xfId="58" applyFont="1" applyFill="1" applyBorder="1" applyAlignment="1" applyProtection="1">
      <alignment horizontal="center" vertical="top"/>
      <protection/>
    </xf>
    <xf numFmtId="0" fontId="11" fillId="37" borderId="13" xfId="58" applyFont="1" applyFill="1" applyBorder="1" applyAlignment="1" applyProtection="1">
      <alignment horizontal="center" vertical="center" wrapText="1"/>
      <protection/>
    </xf>
    <xf numFmtId="0" fontId="11" fillId="37" borderId="11" xfId="58" applyFont="1" applyFill="1" applyBorder="1" applyAlignment="1" applyProtection="1">
      <alignment horizontal="center" vertical="center" wrapText="1"/>
      <protection/>
    </xf>
    <xf numFmtId="0" fontId="11" fillId="37" borderId="14" xfId="58" applyFont="1" applyFill="1" applyBorder="1" applyAlignment="1" applyProtection="1">
      <alignment horizontal="center" vertical="center" wrapText="1"/>
      <protection/>
    </xf>
    <xf numFmtId="0" fontId="10" fillId="33" borderId="21" xfId="58" applyFont="1" applyFill="1" applyBorder="1" applyAlignment="1" applyProtection="1">
      <alignment horizontal="center" vertical="center" wrapText="1"/>
      <protection/>
    </xf>
    <xf numFmtId="0" fontId="10" fillId="36" borderId="10" xfId="58" applyFont="1" applyFill="1" applyBorder="1" applyAlignment="1" applyProtection="1">
      <alignment horizontal="center" vertical="center" wrapText="1"/>
      <protection/>
    </xf>
    <xf numFmtId="3" fontId="42" fillId="36" borderId="36" xfId="58" applyNumberFormat="1" applyFont="1" applyFill="1" applyBorder="1" applyAlignment="1" applyProtection="1">
      <alignment horizontal="right" vertical="center"/>
      <protection/>
    </xf>
    <xf numFmtId="3" fontId="42" fillId="36" borderId="34" xfId="58" applyNumberFormat="1" applyFont="1" applyFill="1" applyBorder="1" applyAlignment="1" applyProtection="1">
      <alignment horizontal="right" vertical="center"/>
      <protection/>
    </xf>
    <xf numFmtId="3" fontId="42" fillId="36" borderId="35" xfId="58" applyNumberFormat="1" applyFont="1" applyFill="1" applyBorder="1" applyAlignment="1" applyProtection="1">
      <alignment horizontal="right" vertical="center"/>
      <protection/>
    </xf>
    <xf numFmtId="176" fontId="42" fillId="33" borderId="36" xfId="52" applyNumberFormat="1" applyFont="1" applyFill="1" applyBorder="1" applyAlignment="1" applyProtection="1">
      <alignment horizontal="right" vertical="center"/>
      <protection locked="0"/>
    </xf>
    <xf numFmtId="176" fontId="42" fillId="33" borderId="34" xfId="52" applyNumberFormat="1" applyFont="1" applyFill="1" applyBorder="1" applyAlignment="1" applyProtection="1">
      <alignment horizontal="right" vertical="center"/>
      <protection locked="0"/>
    </xf>
    <xf numFmtId="176" fontId="42" fillId="33" borderId="35" xfId="52" applyNumberFormat="1" applyFont="1" applyFill="1" applyBorder="1" applyAlignment="1" applyProtection="1">
      <alignment horizontal="right" vertical="center"/>
      <protection locked="0"/>
    </xf>
    <xf numFmtId="3" fontId="42" fillId="39" borderId="36" xfId="58" applyNumberFormat="1" applyFont="1" applyFill="1" applyBorder="1" applyAlignment="1" applyProtection="1">
      <alignment horizontal="right" vertical="center"/>
      <protection locked="0"/>
    </xf>
    <xf numFmtId="3" fontId="42" fillId="39" borderId="34" xfId="58" applyNumberFormat="1" applyFont="1" applyFill="1" applyBorder="1" applyAlignment="1" applyProtection="1">
      <alignment horizontal="right" vertical="center"/>
      <protection locked="0"/>
    </xf>
    <xf numFmtId="3" fontId="42" fillId="39" borderId="35" xfId="58" applyNumberFormat="1" applyFont="1" applyFill="1" applyBorder="1" applyAlignment="1" applyProtection="1">
      <alignment horizontal="right" vertical="center"/>
      <protection locked="0"/>
    </xf>
    <xf numFmtId="3" fontId="42" fillId="36" borderId="36" xfId="58" applyNumberFormat="1" applyFont="1" applyFill="1" applyBorder="1" applyAlignment="1" applyProtection="1">
      <alignment horizontal="right" vertical="center"/>
      <protection locked="0"/>
    </xf>
    <xf numFmtId="3" fontId="42" fillId="36" borderId="34" xfId="58" applyNumberFormat="1" applyFont="1" applyFill="1" applyBorder="1" applyAlignment="1" applyProtection="1">
      <alignment horizontal="right" vertical="center"/>
      <protection locked="0"/>
    </xf>
    <xf numFmtId="3" fontId="42" fillId="36" borderId="35" xfId="58" applyNumberFormat="1" applyFont="1" applyFill="1" applyBorder="1" applyAlignment="1" applyProtection="1">
      <alignment horizontal="right" vertical="center"/>
      <protection locked="0"/>
    </xf>
    <xf numFmtId="3" fontId="11" fillId="36" borderId="36" xfId="58" applyNumberFormat="1" applyFont="1" applyFill="1" applyBorder="1" applyAlignment="1" applyProtection="1">
      <alignment horizontal="center" vertical="center"/>
      <protection/>
    </xf>
    <xf numFmtId="3" fontId="11" fillId="36" borderId="35" xfId="58" applyNumberFormat="1" applyFont="1" applyFill="1" applyBorder="1" applyAlignment="1" applyProtection="1">
      <alignment horizontal="center" vertical="center"/>
      <protection/>
    </xf>
    <xf numFmtId="3" fontId="8" fillId="36" borderId="36" xfId="58" applyNumberFormat="1" applyFont="1" applyFill="1" applyBorder="1" applyAlignment="1" applyProtection="1">
      <alignment horizontal="right" vertical="center"/>
      <protection/>
    </xf>
    <xf numFmtId="3" fontId="8" fillId="36" borderId="34" xfId="58" applyNumberFormat="1" applyFont="1" applyFill="1" applyBorder="1" applyAlignment="1" applyProtection="1">
      <alignment horizontal="right" vertical="center"/>
      <protection/>
    </xf>
    <xf numFmtId="3" fontId="8" fillId="36" borderId="40" xfId="58" applyNumberFormat="1" applyFont="1" applyFill="1" applyBorder="1" applyAlignment="1" applyProtection="1">
      <alignment horizontal="right" vertical="center"/>
      <protection/>
    </xf>
    <xf numFmtId="0" fontId="10" fillId="36" borderId="33" xfId="58" applyFont="1" applyFill="1" applyBorder="1" applyAlignment="1" applyProtection="1">
      <alignment horizontal="left" vertical="center" wrapText="1"/>
      <protection/>
    </xf>
    <xf numFmtId="0" fontId="10" fillId="36" borderId="34" xfId="58" applyFont="1" applyFill="1" applyBorder="1" applyAlignment="1" applyProtection="1">
      <alignment horizontal="left" vertical="center" wrapText="1"/>
      <protection/>
    </xf>
    <xf numFmtId="0" fontId="10" fillId="36" borderId="35" xfId="58" applyFont="1" applyFill="1" applyBorder="1" applyAlignment="1" applyProtection="1">
      <alignment horizontal="left" vertical="center" wrapText="1"/>
      <protection/>
    </xf>
    <xf numFmtId="0" fontId="11" fillId="37" borderId="50" xfId="58" applyFont="1" applyFill="1" applyBorder="1" applyAlignment="1" applyProtection="1">
      <alignment horizontal="right" vertical="center"/>
      <protection/>
    </xf>
    <xf numFmtId="0" fontId="11" fillId="37" borderId="51" xfId="58" applyFont="1" applyFill="1" applyBorder="1" applyAlignment="1" applyProtection="1">
      <alignment horizontal="right" vertical="center"/>
      <protection/>
    </xf>
    <xf numFmtId="3" fontId="43" fillId="39" borderId="36" xfId="58" applyNumberFormat="1" applyFont="1" applyFill="1" applyBorder="1" applyAlignment="1" applyProtection="1">
      <alignment horizontal="right" vertical="center"/>
      <protection/>
    </xf>
    <xf numFmtId="3" fontId="43" fillId="39" borderId="34" xfId="58" applyNumberFormat="1" applyFont="1" applyFill="1" applyBorder="1" applyAlignment="1" applyProtection="1">
      <alignment horizontal="right" vertical="center"/>
      <protection/>
    </xf>
    <xf numFmtId="3" fontId="43" fillId="39" borderId="35" xfId="58" applyNumberFormat="1" applyFont="1" applyFill="1" applyBorder="1" applyAlignment="1" applyProtection="1">
      <alignment horizontal="right" vertical="center"/>
      <protection/>
    </xf>
    <xf numFmtId="0" fontId="8" fillId="33" borderId="20" xfId="58" applyFont="1" applyFill="1" applyBorder="1" applyAlignment="1" applyProtection="1">
      <alignment horizontal="center" vertical="center"/>
      <protection/>
    </xf>
    <xf numFmtId="3" fontId="10" fillId="39" borderId="36" xfId="58" applyNumberFormat="1" applyFont="1" applyFill="1" applyBorder="1" applyAlignment="1" applyProtection="1">
      <alignment horizontal="center" vertical="center"/>
      <protection/>
    </xf>
    <xf numFmtId="3" fontId="10" fillId="39" borderId="35" xfId="58" applyNumberFormat="1" applyFont="1" applyFill="1" applyBorder="1" applyAlignment="1" applyProtection="1">
      <alignment horizontal="center" vertical="center"/>
      <protection/>
    </xf>
    <xf numFmtId="3" fontId="16" fillId="39" borderId="36" xfId="58" applyNumberFormat="1" applyFont="1" applyFill="1" applyBorder="1" applyAlignment="1" applyProtection="1">
      <alignment horizontal="right" vertical="center"/>
      <protection locked="0"/>
    </xf>
    <xf numFmtId="3" fontId="16" fillId="39" borderId="34" xfId="58" applyNumberFormat="1" applyFont="1" applyFill="1" applyBorder="1" applyAlignment="1" applyProtection="1">
      <alignment horizontal="right" vertical="center"/>
      <protection locked="0"/>
    </xf>
    <xf numFmtId="3" fontId="16" fillId="39" borderId="40" xfId="58" applyNumberFormat="1" applyFont="1" applyFill="1" applyBorder="1" applyAlignment="1" applyProtection="1">
      <alignment horizontal="right" vertical="center"/>
      <protection locked="0"/>
    </xf>
    <xf numFmtId="0" fontId="10" fillId="39" borderId="33" xfId="58" applyFont="1" applyFill="1" applyBorder="1" applyAlignment="1" applyProtection="1">
      <alignment horizontal="left" vertical="center" wrapText="1"/>
      <protection/>
    </xf>
    <xf numFmtId="0" fontId="10" fillId="39" borderId="34" xfId="58" applyFont="1" applyFill="1" applyBorder="1" applyAlignment="1" applyProtection="1">
      <alignment horizontal="left" vertical="center" wrapText="1"/>
      <protection/>
    </xf>
    <xf numFmtId="0" fontId="10" fillId="39" borderId="35" xfId="58" applyFont="1" applyFill="1" applyBorder="1" applyAlignment="1" applyProtection="1">
      <alignment horizontal="left" vertical="center" wrapText="1"/>
      <protection/>
    </xf>
    <xf numFmtId="0" fontId="27" fillId="39" borderId="36" xfId="58" applyFont="1" applyFill="1" applyBorder="1" applyAlignment="1" applyProtection="1">
      <alignment horizontal="center" vertical="center"/>
      <protection/>
    </xf>
    <xf numFmtId="0" fontId="27" fillId="39" borderId="35" xfId="58" applyFont="1" applyFill="1" applyBorder="1" applyAlignment="1" applyProtection="1">
      <alignment horizontal="center" vertical="center"/>
      <protection/>
    </xf>
    <xf numFmtId="0" fontId="11" fillId="36" borderId="33" xfId="58" applyFont="1" applyFill="1" applyBorder="1" applyAlignment="1" applyProtection="1">
      <alignment horizontal="left" vertical="center" wrapText="1"/>
      <protection/>
    </xf>
    <xf numFmtId="0" fontId="11" fillId="36" borderId="34" xfId="58" applyFont="1" applyFill="1" applyBorder="1" applyAlignment="1" applyProtection="1">
      <alignment horizontal="left" vertical="center" wrapText="1"/>
      <protection/>
    </xf>
    <xf numFmtId="0" fontId="11" fillId="36" borderId="35" xfId="58" applyFont="1" applyFill="1" applyBorder="1" applyAlignment="1" applyProtection="1">
      <alignment horizontal="left" vertical="center" wrapText="1"/>
      <protection/>
    </xf>
    <xf numFmtId="0" fontId="28" fillId="36" borderId="36" xfId="58" applyFont="1" applyFill="1" applyBorder="1" applyAlignment="1" applyProtection="1">
      <alignment horizontal="center" vertical="center"/>
      <protection/>
    </xf>
    <xf numFmtId="0" fontId="28" fillId="36" borderId="35" xfId="58" applyFont="1" applyFill="1" applyBorder="1" applyAlignment="1" applyProtection="1">
      <alignment horizontal="center" vertical="center"/>
      <protection/>
    </xf>
    <xf numFmtId="0" fontId="8" fillId="37" borderId="54" xfId="58" applyFont="1" applyFill="1" applyBorder="1" applyAlignment="1" applyProtection="1">
      <alignment horizontal="center" vertical="center"/>
      <protection/>
    </xf>
    <xf numFmtId="0" fontId="8" fillId="37" borderId="20" xfId="58" applyFont="1" applyFill="1" applyBorder="1" applyAlignment="1" applyProtection="1">
      <alignment horizontal="center" vertical="center"/>
      <protection/>
    </xf>
    <xf numFmtId="0" fontId="8" fillId="37" borderId="55" xfId="58" applyFont="1" applyFill="1" applyBorder="1" applyAlignment="1" applyProtection="1">
      <alignment horizontal="center" vertical="center"/>
      <protection/>
    </xf>
    <xf numFmtId="0" fontId="11" fillId="34" borderId="15" xfId="58" applyFont="1" applyFill="1" applyBorder="1" applyAlignment="1" applyProtection="1">
      <alignment horizontal="center" vertical="center" textRotation="90"/>
      <protection/>
    </xf>
    <xf numFmtId="0" fontId="11" fillId="34" borderId="16" xfId="58" applyFont="1" applyFill="1" applyBorder="1" applyAlignment="1" applyProtection="1">
      <alignment horizontal="center" vertical="center" textRotation="90"/>
      <protection/>
    </xf>
    <xf numFmtId="0" fontId="11" fillId="34" borderId="0" xfId="58" applyFont="1" applyFill="1" applyBorder="1" applyAlignment="1" applyProtection="1">
      <alignment horizontal="center" vertical="center" textRotation="90"/>
      <protection/>
    </xf>
    <xf numFmtId="0" fontId="11" fillId="33" borderId="33" xfId="58" applyFont="1" applyFill="1" applyBorder="1" applyAlignment="1" applyProtection="1">
      <alignment horizontal="left" vertical="center" wrapText="1"/>
      <protection/>
    </xf>
    <xf numFmtId="0" fontId="11" fillId="33" borderId="34" xfId="58" applyFont="1" applyFill="1" applyBorder="1" applyAlignment="1" applyProtection="1">
      <alignment horizontal="left" vertical="center" wrapText="1"/>
      <protection/>
    </xf>
    <xf numFmtId="0" fontId="11" fillId="33" borderId="35" xfId="58" applyFont="1" applyFill="1" applyBorder="1" applyAlignment="1" applyProtection="1">
      <alignment horizontal="left" vertical="center" wrapText="1"/>
      <protection/>
    </xf>
    <xf numFmtId="0" fontId="27" fillId="36" borderId="30" xfId="58" applyFont="1" applyFill="1" applyBorder="1" applyAlignment="1" applyProtection="1">
      <alignment horizontal="center" vertical="center"/>
      <protection/>
    </xf>
    <xf numFmtId="0" fontId="27" fillId="36" borderId="32" xfId="58" applyFont="1" applyFill="1" applyBorder="1" applyAlignment="1" applyProtection="1">
      <alignment horizontal="center" vertical="center"/>
      <protection/>
    </xf>
    <xf numFmtId="0" fontId="11" fillId="35" borderId="13" xfId="58" applyFont="1" applyFill="1" applyBorder="1" applyAlignment="1" applyProtection="1">
      <alignment horizontal="center" vertical="center" textRotation="90" wrapText="1"/>
      <protection/>
    </xf>
    <xf numFmtId="0" fontId="11" fillId="35" borderId="14" xfId="58" applyFont="1" applyFill="1" applyBorder="1" applyAlignment="1" applyProtection="1">
      <alignment horizontal="center" vertical="center" textRotation="90" wrapText="1"/>
      <protection/>
    </xf>
    <xf numFmtId="0" fontId="11" fillId="35" borderId="15" xfId="58" applyFont="1" applyFill="1" applyBorder="1" applyAlignment="1" applyProtection="1">
      <alignment horizontal="center" vertical="center" textRotation="90" wrapText="1"/>
      <protection/>
    </xf>
    <xf numFmtId="0" fontId="11" fillId="35" borderId="16" xfId="58" applyFont="1" applyFill="1" applyBorder="1" applyAlignment="1" applyProtection="1">
      <alignment horizontal="center" vertical="center" textRotation="90" wrapText="1"/>
      <protection/>
    </xf>
    <xf numFmtId="0" fontId="11" fillId="35" borderId="17" xfId="58" applyFont="1" applyFill="1" applyBorder="1" applyAlignment="1" applyProtection="1">
      <alignment horizontal="center" vertical="center" textRotation="90" wrapText="1"/>
      <protection/>
    </xf>
    <xf numFmtId="0" fontId="11" fillId="35" borderId="19" xfId="58" applyFont="1" applyFill="1" applyBorder="1" applyAlignment="1" applyProtection="1">
      <alignment horizontal="center" vertical="center" textRotation="90" wrapText="1"/>
      <protection/>
    </xf>
    <xf numFmtId="0" fontId="27" fillId="36" borderId="36" xfId="58" applyFont="1" applyFill="1" applyBorder="1" applyAlignment="1" applyProtection="1">
      <alignment horizontal="center" vertical="center"/>
      <protection/>
    </xf>
    <xf numFmtId="0" fontId="27" fillId="36" borderId="35" xfId="58" applyFont="1" applyFill="1" applyBorder="1" applyAlignment="1" applyProtection="1">
      <alignment horizontal="center" vertical="center"/>
      <protection/>
    </xf>
    <xf numFmtId="3" fontId="16" fillId="36" borderId="30" xfId="58" applyNumberFormat="1" applyFont="1" applyFill="1" applyBorder="1" applyAlignment="1" applyProtection="1">
      <alignment horizontal="right" vertical="center"/>
      <protection locked="0"/>
    </xf>
    <xf numFmtId="3" fontId="16" fillId="36" borderId="26" xfId="58" applyNumberFormat="1" applyFont="1" applyFill="1" applyBorder="1" applyAlignment="1" applyProtection="1">
      <alignment horizontal="right" vertical="center"/>
      <protection locked="0"/>
    </xf>
    <xf numFmtId="3" fontId="16" fillId="36" borderId="31" xfId="58" applyNumberFormat="1" applyFont="1" applyFill="1" applyBorder="1" applyAlignment="1" applyProtection="1">
      <alignment horizontal="right" vertical="center"/>
      <protection locked="0"/>
    </xf>
    <xf numFmtId="3" fontId="16" fillId="36" borderId="36" xfId="58" applyNumberFormat="1" applyFont="1" applyFill="1" applyBorder="1" applyAlignment="1" applyProtection="1">
      <alignment horizontal="right" vertical="center"/>
      <protection locked="0"/>
    </xf>
    <xf numFmtId="3" fontId="16" fillId="36" borderId="34" xfId="58" applyNumberFormat="1" applyFont="1" applyFill="1" applyBorder="1" applyAlignment="1" applyProtection="1">
      <alignment horizontal="right" vertical="center"/>
      <protection locked="0"/>
    </xf>
    <xf numFmtId="3" fontId="16" fillId="36" borderId="40" xfId="58" applyNumberFormat="1" applyFont="1" applyFill="1" applyBorder="1" applyAlignment="1" applyProtection="1">
      <alignment horizontal="right" vertical="center"/>
      <protection locked="0"/>
    </xf>
    <xf numFmtId="3" fontId="8" fillId="39" borderId="36" xfId="58" applyNumberFormat="1" applyFont="1" applyFill="1" applyBorder="1" applyAlignment="1" applyProtection="1">
      <alignment horizontal="right" vertical="center"/>
      <protection/>
    </xf>
    <xf numFmtId="3" fontId="8" fillId="39" borderId="34" xfId="58" applyNumberFormat="1" applyFont="1" applyFill="1" applyBorder="1" applyAlignment="1" applyProtection="1">
      <alignment horizontal="right" vertical="center"/>
      <protection/>
    </xf>
    <xf numFmtId="3" fontId="8" fillId="39" borderId="40" xfId="58" applyNumberFormat="1" applyFont="1" applyFill="1" applyBorder="1" applyAlignment="1" applyProtection="1">
      <alignment horizontal="right" vertical="center"/>
      <protection/>
    </xf>
    <xf numFmtId="3" fontId="16" fillId="39" borderId="36" xfId="58" applyNumberFormat="1" applyFont="1" applyFill="1" applyBorder="1" applyAlignment="1" applyProtection="1">
      <alignment horizontal="right" vertical="center"/>
      <protection/>
    </xf>
    <xf numFmtId="3" fontId="16" fillId="39" borderId="34" xfId="58" applyNumberFormat="1" applyFont="1" applyFill="1" applyBorder="1" applyAlignment="1" applyProtection="1">
      <alignment horizontal="right" vertical="center"/>
      <protection/>
    </xf>
    <xf numFmtId="3" fontId="16" fillId="39" borderId="40" xfId="58" applyNumberFormat="1" applyFont="1" applyFill="1" applyBorder="1" applyAlignment="1" applyProtection="1">
      <alignment horizontal="right" vertical="center"/>
      <protection/>
    </xf>
    <xf numFmtId="0" fontId="28" fillId="39" borderId="27" xfId="58" applyFont="1" applyFill="1" applyBorder="1" applyAlignment="1" applyProtection="1">
      <alignment horizontal="center" vertical="center"/>
      <protection/>
    </xf>
    <xf numFmtId="0" fontId="28" fillId="39" borderId="56" xfId="58" applyFont="1" applyFill="1" applyBorder="1" applyAlignment="1" applyProtection="1">
      <alignment horizontal="center" vertical="center"/>
      <protection/>
    </xf>
    <xf numFmtId="3" fontId="8" fillId="39" borderId="27" xfId="58" applyNumberFormat="1" applyFont="1" applyFill="1" applyBorder="1" applyAlignment="1" applyProtection="1">
      <alignment horizontal="right" vertical="center"/>
      <protection/>
    </xf>
    <xf numFmtId="0" fontId="8" fillId="0" borderId="23" xfId="58" applyFont="1" applyBorder="1" applyProtection="1">
      <alignment/>
      <protection/>
    </xf>
    <xf numFmtId="0" fontId="8" fillId="0" borderId="28" xfId="58" applyFont="1" applyBorder="1" applyProtection="1">
      <alignment/>
      <protection/>
    </xf>
    <xf numFmtId="3" fontId="16" fillId="36" borderId="53" xfId="58" applyNumberFormat="1" applyFont="1" applyFill="1" applyBorder="1" applyAlignment="1" applyProtection="1">
      <alignment horizontal="right" vertical="center"/>
      <protection locked="0"/>
    </xf>
    <xf numFmtId="3" fontId="16" fillId="36" borderId="51" xfId="58" applyNumberFormat="1" applyFont="1" applyFill="1" applyBorder="1" applyAlignment="1" applyProtection="1">
      <alignment horizontal="right" vertical="center"/>
      <protection locked="0"/>
    </xf>
    <xf numFmtId="3" fontId="16" fillId="36" borderId="57" xfId="58" applyNumberFormat="1" applyFont="1" applyFill="1" applyBorder="1" applyAlignment="1" applyProtection="1">
      <alignment horizontal="right" vertical="center"/>
      <protection locked="0"/>
    </xf>
    <xf numFmtId="0" fontId="10" fillId="36" borderId="22" xfId="58" applyFont="1" applyFill="1" applyBorder="1" applyAlignment="1" applyProtection="1">
      <alignment horizontal="left" vertical="center" wrapText="1"/>
      <protection/>
    </xf>
    <xf numFmtId="0" fontId="10" fillId="36" borderId="23" xfId="58" applyFont="1" applyFill="1" applyBorder="1" applyAlignment="1" applyProtection="1">
      <alignment horizontal="left" vertical="center" wrapText="1"/>
      <protection/>
    </xf>
    <xf numFmtId="0" fontId="10" fillId="36" borderId="56" xfId="58" applyFont="1" applyFill="1" applyBorder="1" applyAlignment="1" applyProtection="1">
      <alignment horizontal="left" vertical="center" wrapText="1"/>
      <protection/>
    </xf>
    <xf numFmtId="0" fontId="27" fillId="36" borderId="58" xfId="58" applyFont="1" applyFill="1" applyBorder="1" applyAlignment="1" applyProtection="1">
      <alignment horizontal="center" vertical="center"/>
      <protection/>
    </xf>
    <xf numFmtId="3" fontId="8" fillId="36" borderId="53" xfId="58" applyNumberFormat="1" applyFont="1" applyFill="1" applyBorder="1" applyAlignment="1" applyProtection="1">
      <alignment horizontal="right" vertical="center"/>
      <protection/>
    </xf>
    <xf numFmtId="3" fontId="8" fillId="36" borderId="51" xfId="58" applyNumberFormat="1" applyFont="1" applyFill="1" applyBorder="1" applyAlignment="1" applyProtection="1">
      <alignment horizontal="right" vertical="center"/>
      <protection/>
    </xf>
    <xf numFmtId="3" fontId="8" fillId="36" borderId="57" xfId="58" applyNumberFormat="1" applyFont="1" applyFill="1" applyBorder="1" applyAlignment="1" applyProtection="1">
      <alignment horizontal="right" vertical="center"/>
      <protection/>
    </xf>
    <xf numFmtId="0" fontId="10" fillId="36" borderId="25" xfId="58" applyFont="1" applyFill="1" applyBorder="1" applyAlignment="1" applyProtection="1">
      <alignment vertical="center" wrapText="1"/>
      <protection/>
    </xf>
    <xf numFmtId="0" fontId="10" fillId="36" borderId="26" xfId="58" applyFont="1" applyFill="1" applyBorder="1" applyAlignment="1" applyProtection="1">
      <alignment vertical="center" wrapText="1"/>
      <protection/>
    </xf>
    <xf numFmtId="0" fontId="10" fillId="36" borderId="32" xfId="58" applyFont="1" applyFill="1" applyBorder="1" applyAlignment="1" applyProtection="1">
      <alignment vertical="center" wrapText="1"/>
      <protection/>
    </xf>
    <xf numFmtId="0" fontId="27" fillId="36" borderId="27" xfId="58" applyFont="1" applyFill="1" applyBorder="1" applyAlignment="1" applyProtection="1">
      <alignment horizontal="center" vertical="center"/>
      <protection/>
    </xf>
    <xf numFmtId="0" fontId="27" fillId="36" borderId="56" xfId="58" applyFont="1" applyFill="1" applyBorder="1" applyAlignment="1" applyProtection="1">
      <alignment horizontal="center" vertical="center"/>
      <protection/>
    </xf>
    <xf numFmtId="0" fontId="10" fillId="36" borderId="50" xfId="58" applyFont="1" applyFill="1" applyBorder="1" applyAlignment="1" applyProtection="1">
      <alignment vertical="center" wrapText="1"/>
      <protection/>
    </xf>
    <xf numFmtId="0" fontId="10" fillId="36" borderId="51" xfId="58" applyFont="1" applyFill="1" applyBorder="1" applyAlignment="1" applyProtection="1">
      <alignment vertical="center" wrapText="1"/>
      <protection/>
    </xf>
    <xf numFmtId="0" fontId="10" fillId="36" borderId="52" xfId="58" applyFont="1" applyFill="1" applyBorder="1" applyAlignment="1" applyProtection="1">
      <alignment vertical="center" wrapText="1"/>
      <protection/>
    </xf>
    <xf numFmtId="0" fontId="27" fillId="36" borderId="53" xfId="58" applyFont="1" applyFill="1" applyBorder="1" applyAlignment="1" applyProtection="1">
      <alignment horizontal="center" vertical="center"/>
      <protection/>
    </xf>
    <xf numFmtId="0" fontId="27" fillId="36" borderId="52" xfId="58" applyFont="1" applyFill="1" applyBorder="1" applyAlignment="1" applyProtection="1">
      <alignment horizontal="center" vertical="center"/>
      <protection/>
    </xf>
    <xf numFmtId="0" fontId="27" fillId="39" borderId="27" xfId="58" applyFont="1" applyFill="1" applyBorder="1" applyAlignment="1" applyProtection="1">
      <alignment horizontal="center" vertical="center"/>
      <protection/>
    </xf>
    <xf numFmtId="0" fontId="27" fillId="39" borderId="56" xfId="58" applyFont="1" applyFill="1" applyBorder="1" applyAlignment="1" applyProtection="1">
      <alignment horizontal="center" vertical="center"/>
      <protection/>
    </xf>
    <xf numFmtId="3" fontId="16" fillId="39" borderId="27" xfId="58" applyNumberFormat="1" applyFont="1" applyFill="1" applyBorder="1" applyAlignment="1" applyProtection="1">
      <alignment horizontal="right" vertical="center"/>
      <protection locked="0"/>
    </xf>
    <xf numFmtId="0" fontId="16" fillId="0" borderId="23" xfId="58" applyFont="1" applyBorder="1" applyProtection="1">
      <alignment/>
      <protection locked="0"/>
    </xf>
    <xf numFmtId="0" fontId="16" fillId="0" borderId="28" xfId="58" applyFont="1" applyBorder="1" applyProtection="1">
      <alignment/>
      <protection locked="0"/>
    </xf>
    <xf numFmtId="0" fontId="10" fillId="39" borderId="36" xfId="58" applyFont="1" applyFill="1" applyBorder="1" applyAlignment="1" applyProtection="1">
      <alignment horizontal="center" vertical="center" wrapText="1"/>
      <protection/>
    </xf>
    <xf numFmtId="0" fontId="10" fillId="39" borderId="35" xfId="58" applyFont="1" applyFill="1" applyBorder="1" applyAlignment="1" applyProtection="1">
      <alignment horizontal="center" vertical="center" wrapText="1"/>
      <protection/>
    </xf>
    <xf numFmtId="0" fontId="14" fillId="0" borderId="0" xfId="58" applyFont="1" applyFill="1" applyBorder="1" applyAlignment="1" applyProtection="1">
      <alignment horizontal="center" vertical="center" wrapText="1"/>
      <protection locked="0"/>
    </xf>
    <xf numFmtId="0" fontId="10" fillId="33" borderId="13" xfId="58" applyFont="1" applyFill="1" applyBorder="1" applyAlignment="1" applyProtection="1">
      <alignment horizontal="left"/>
      <protection/>
    </xf>
    <xf numFmtId="0" fontId="10" fillId="33" borderId="11" xfId="58" applyFont="1" applyFill="1" applyBorder="1" applyAlignment="1" applyProtection="1">
      <alignment horizontal="left"/>
      <protection/>
    </xf>
    <xf numFmtId="0" fontId="10" fillId="33" borderId="14" xfId="58" applyFont="1" applyFill="1" applyBorder="1" applyAlignment="1" applyProtection="1">
      <alignment horizontal="left"/>
      <protection/>
    </xf>
    <xf numFmtId="0" fontId="41" fillId="0" borderId="18" xfId="58" applyFont="1" applyBorder="1" applyAlignment="1" applyProtection="1">
      <alignment horizontal="left"/>
      <protection locked="0"/>
    </xf>
    <xf numFmtId="0" fontId="41" fillId="0" borderId="19" xfId="58" applyFont="1" applyBorder="1" applyAlignment="1" applyProtection="1">
      <alignment horizontal="left"/>
      <protection locked="0"/>
    </xf>
    <xf numFmtId="0" fontId="13" fillId="0" borderId="0" xfId="58" applyFont="1" applyFill="1" applyBorder="1" applyAlignment="1" applyProtection="1">
      <alignment horizontal="left" vertical="center"/>
      <protection/>
    </xf>
    <xf numFmtId="0" fontId="13" fillId="0" borderId="16" xfId="58" applyFont="1" applyFill="1" applyBorder="1" applyAlignment="1" applyProtection="1">
      <alignment horizontal="left" vertical="center"/>
      <protection/>
    </xf>
    <xf numFmtId="0" fontId="10" fillId="33" borderId="15" xfId="58" applyFont="1" applyFill="1" applyBorder="1" applyAlignment="1" applyProtection="1">
      <alignment horizontal="left" vertical="center" wrapText="1"/>
      <protection/>
    </xf>
    <xf numFmtId="0" fontId="10" fillId="33" borderId="0" xfId="58" applyFont="1" applyFill="1" applyBorder="1" applyAlignment="1" applyProtection="1">
      <alignment horizontal="left" vertical="center" wrapText="1"/>
      <protection/>
    </xf>
    <xf numFmtId="0" fontId="10" fillId="33" borderId="37" xfId="58" applyFont="1" applyFill="1" applyBorder="1" applyAlignment="1" applyProtection="1">
      <alignment horizontal="left" vertical="center" wrapText="1"/>
      <protection/>
    </xf>
    <xf numFmtId="0" fontId="10" fillId="33" borderId="17" xfId="58" applyFont="1" applyFill="1" applyBorder="1" applyAlignment="1" applyProtection="1">
      <alignment horizontal="center" vertical="center"/>
      <protection/>
    </xf>
    <xf numFmtId="0" fontId="10" fillId="33" borderId="18" xfId="58" applyFont="1" applyFill="1" applyBorder="1" applyAlignment="1" applyProtection="1">
      <alignment horizontal="center" vertical="center"/>
      <protection/>
    </xf>
    <xf numFmtId="0" fontId="10" fillId="33" borderId="19" xfId="58" applyFont="1" applyFill="1" applyBorder="1" applyAlignment="1" applyProtection="1">
      <alignment horizontal="center" vertical="center"/>
      <protection/>
    </xf>
    <xf numFmtId="0" fontId="11" fillId="34" borderId="20" xfId="58" applyFont="1" applyFill="1" applyBorder="1" applyAlignment="1" applyProtection="1">
      <alignment horizontal="center" vertical="center" textRotation="90"/>
      <protection/>
    </xf>
    <xf numFmtId="0" fontId="13" fillId="34" borderId="13" xfId="58" applyFont="1" applyFill="1" applyBorder="1" applyAlignment="1" applyProtection="1">
      <alignment horizontal="center" vertical="center" textRotation="90" wrapText="1" shrinkToFit="1"/>
      <protection/>
    </xf>
    <xf numFmtId="0" fontId="13" fillId="34" borderId="59" xfId="58" applyFont="1" applyFill="1" applyBorder="1" applyAlignment="1" applyProtection="1">
      <alignment horizontal="center" vertical="center" textRotation="90" wrapText="1" shrinkToFit="1"/>
      <protection/>
    </xf>
    <xf numFmtId="0" fontId="13" fillId="34" borderId="15" xfId="58" applyFont="1" applyFill="1" applyBorder="1" applyAlignment="1" applyProtection="1">
      <alignment horizontal="center" vertical="center" textRotation="90" wrapText="1" shrinkToFit="1"/>
      <protection/>
    </xf>
    <xf numFmtId="0" fontId="13" fillId="34" borderId="37" xfId="58" applyFont="1" applyFill="1" applyBorder="1" applyAlignment="1" applyProtection="1">
      <alignment horizontal="center" vertical="center" textRotation="90" wrapText="1" shrinkToFit="1"/>
      <protection/>
    </xf>
    <xf numFmtId="0" fontId="13" fillId="34" borderId="60" xfId="58" applyFont="1" applyFill="1" applyBorder="1" applyAlignment="1" applyProtection="1">
      <alignment horizontal="left" vertical="center"/>
      <protection/>
    </xf>
    <xf numFmtId="0" fontId="13" fillId="34" borderId="11" xfId="58" applyFont="1" applyFill="1" applyBorder="1" applyAlignment="1" applyProtection="1">
      <alignment horizontal="left" vertical="center"/>
      <protection/>
    </xf>
    <xf numFmtId="0" fontId="13" fillId="34" borderId="14" xfId="58" applyFont="1" applyFill="1" applyBorder="1" applyAlignment="1" applyProtection="1">
      <alignment horizontal="left" vertical="center"/>
      <protection/>
    </xf>
    <xf numFmtId="0" fontId="13" fillId="34" borderId="29" xfId="58" applyFont="1" applyFill="1" applyBorder="1" applyAlignment="1" applyProtection="1">
      <alignment horizontal="left"/>
      <protection/>
    </xf>
    <xf numFmtId="0" fontId="13" fillId="34" borderId="18" xfId="58" applyFont="1" applyFill="1" applyBorder="1" applyAlignment="1" applyProtection="1">
      <alignment horizontal="left"/>
      <protection/>
    </xf>
    <xf numFmtId="0" fontId="13" fillId="34" borderId="18" xfId="58" applyFont="1" applyFill="1" applyBorder="1" applyAlignment="1" applyProtection="1">
      <alignment horizontal="left"/>
      <protection locked="0"/>
    </xf>
    <xf numFmtId="0" fontId="13" fillId="34" borderId="24" xfId="58" applyFont="1" applyFill="1" applyBorder="1" applyAlignment="1" applyProtection="1">
      <alignment horizontal="left"/>
      <protection locked="0"/>
    </xf>
    <xf numFmtId="0" fontId="10" fillId="33" borderId="48" xfId="58" applyFont="1" applyFill="1" applyBorder="1" applyAlignment="1" applyProtection="1">
      <alignment horizontal="left" vertical="center"/>
      <protection/>
    </xf>
    <xf numFmtId="0" fontId="41" fillId="0" borderId="29" xfId="58" applyFont="1" applyBorder="1" applyAlignment="1" applyProtection="1">
      <alignment horizontal="left"/>
      <protection/>
    </xf>
    <xf numFmtId="0" fontId="41" fillId="0" borderId="18" xfId="58" applyFont="1" applyBorder="1" applyAlignment="1" applyProtection="1">
      <alignment horizontal="left"/>
      <protection/>
    </xf>
    <xf numFmtId="175" fontId="20" fillId="0" borderId="54" xfId="58" applyNumberFormat="1" applyFont="1" applyFill="1" applyBorder="1" applyAlignment="1" applyProtection="1">
      <alignment horizontal="right" vertical="center"/>
      <protection/>
    </xf>
    <xf numFmtId="175" fontId="20" fillId="0" borderId="20" xfId="58" applyNumberFormat="1" applyFont="1" applyFill="1" applyBorder="1" applyAlignment="1" applyProtection="1">
      <alignment horizontal="right" vertical="center"/>
      <protection/>
    </xf>
    <xf numFmtId="175" fontId="20" fillId="0" borderId="55" xfId="58" applyNumberFormat="1" applyFont="1" applyFill="1" applyBorder="1" applyAlignment="1" applyProtection="1">
      <alignment horizontal="right" vertical="center"/>
      <protection/>
    </xf>
    <xf numFmtId="0" fontId="13" fillId="0" borderId="13" xfId="58" applyFont="1" applyFill="1" applyBorder="1" applyAlignment="1" applyProtection="1">
      <alignment horizontal="center" vertical="center"/>
      <protection/>
    </xf>
    <xf numFmtId="0" fontId="13" fillId="0" borderId="11" xfId="58" applyFont="1" applyFill="1" applyBorder="1" applyAlignment="1" applyProtection="1">
      <alignment horizontal="center" vertical="center"/>
      <protection/>
    </xf>
    <xf numFmtId="0" fontId="13" fillId="0" borderId="14" xfId="58" applyFont="1" applyFill="1" applyBorder="1" applyAlignment="1" applyProtection="1">
      <alignment horizontal="center" vertical="center"/>
      <protection/>
    </xf>
    <xf numFmtId="0" fontId="13" fillId="0" borderId="15" xfId="58" applyFont="1" applyFill="1" applyBorder="1" applyAlignment="1" applyProtection="1">
      <alignment horizontal="center" vertical="top"/>
      <protection/>
    </xf>
    <xf numFmtId="0" fontId="13" fillId="0" borderId="0" xfId="58" applyFont="1" applyFill="1" applyBorder="1" applyAlignment="1" applyProtection="1">
      <alignment horizontal="center" vertical="top"/>
      <protection/>
    </xf>
    <xf numFmtId="0" fontId="13" fillId="0" borderId="16" xfId="58" applyFont="1" applyFill="1" applyBorder="1" applyAlignment="1" applyProtection="1">
      <alignment horizontal="center" vertical="top"/>
      <protection/>
    </xf>
    <xf numFmtId="0" fontId="11" fillId="34" borderId="0" xfId="58" applyFont="1" applyFill="1" applyBorder="1" applyAlignment="1" applyProtection="1">
      <alignment horizontal="center" vertical="center" wrapText="1"/>
      <protection locked="0"/>
    </xf>
    <xf numFmtId="0" fontId="10" fillId="33" borderId="0" xfId="58" applyFont="1" applyFill="1" applyBorder="1" applyAlignment="1" applyProtection="1">
      <alignment horizontal="justify" vertical="top" wrapText="1"/>
      <protection locked="0"/>
    </xf>
    <xf numFmtId="0" fontId="11" fillId="34" borderId="0" xfId="58" applyFont="1" applyFill="1" applyBorder="1" applyAlignment="1" applyProtection="1">
      <alignment horizontal="justify" vertical="center" wrapText="1"/>
      <protection locked="0"/>
    </xf>
    <xf numFmtId="0" fontId="10" fillId="34" borderId="0" xfId="58" applyFont="1" applyFill="1" applyBorder="1" applyAlignment="1" applyProtection="1">
      <alignment horizontal="justify" vertical="center" wrapText="1"/>
      <protection locked="0"/>
    </xf>
    <xf numFmtId="0" fontId="10" fillId="42" borderId="0" xfId="58" applyFont="1" applyFill="1" applyBorder="1" applyAlignment="1" applyProtection="1">
      <alignment horizontal="justify" vertical="top" wrapText="1"/>
      <protection locked="0"/>
    </xf>
    <xf numFmtId="49" fontId="11" fillId="34" borderId="0" xfId="58" applyNumberFormat="1" applyFont="1" applyFill="1" applyBorder="1" applyAlignment="1" applyProtection="1">
      <alignment horizontal="left" vertical="center"/>
      <protection locked="0"/>
    </xf>
    <xf numFmtId="0" fontId="11" fillId="34" borderId="0" xfId="58" applyFont="1" applyFill="1" applyBorder="1" applyAlignment="1" applyProtection="1">
      <alignment horizontal="justify" vertical="center"/>
      <protection locked="0"/>
    </xf>
    <xf numFmtId="0" fontId="10" fillId="42" borderId="0" xfId="58" applyFont="1" applyFill="1" applyBorder="1" applyAlignment="1" applyProtection="1">
      <alignment horizontal="justify" vertical="center" wrapText="1"/>
      <protection locked="0"/>
    </xf>
    <xf numFmtId="0" fontId="89" fillId="42" borderId="0" xfId="58" applyFont="1" applyFill="1" applyBorder="1" applyAlignment="1" applyProtection="1">
      <alignment horizontal="justify" vertical="center" wrapText="1"/>
      <protection locked="0"/>
    </xf>
    <xf numFmtId="0" fontId="11" fillId="42" borderId="0" xfId="58" applyFont="1" applyFill="1" applyBorder="1" applyAlignment="1" applyProtection="1">
      <alignment horizontal="justify" vertical="center" wrapText="1"/>
      <protection locked="0"/>
    </xf>
    <xf numFmtId="2" fontId="45" fillId="43" borderId="36" xfId="0" applyNumberFormat="1" applyFont="1" applyFill="1" applyBorder="1" applyAlignment="1">
      <alignment horizontal="center" vertical="center" wrapText="1"/>
    </xf>
    <xf numFmtId="2" fontId="45" fillId="43" borderId="34" xfId="0" applyNumberFormat="1" applyFont="1" applyFill="1" applyBorder="1" applyAlignment="1">
      <alignment horizontal="center" vertical="center" wrapText="1"/>
    </xf>
    <xf numFmtId="2" fontId="45" fillId="43" borderId="35"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7" fillId="0" borderId="61"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1" fontId="5" fillId="0" borderId="48" xfId="58" applyNumberFormat="1" applyFont="1" applyFill="1" applyBorder="1" applyAlignment="1">
      <alignment horizontal="center" vertical="center" wrapText="1"/>
      <protection/>
    </xf>
    <xf numFmtId="2" fontId="45" fillId="43" borderId="10"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3" xfId="57"/>
    <cellStyle name="Normal 8"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47625</xdr:rowOff>
    </xdr:from>
    <xdr:to>
      <xdr:col>9</xdr:col>
      <xdr:colOff>19050</xdr:colOff>
      <xdr:row>3</xdr:row>
      <xdr:rowOff>247650</xdr:rowOff>
    </xdr:to>
    <xdr:pic>
      <xdr:nvPicPr>
        <xdr:cNvPr id="1" name="Picture 8"/>
        <xdr:cNvPicPr preferRelativeResize="1">
          <a:picLocks noChangeAspect="1"/>
        </xdr:cNvPicPr>
      </xdr:nvPicPr>
      <xdr:blipFill>
        <a:blip r:embed="rId1"/>
        <a:stretch>
          <a:fillRect/>
        </a:stretch>
      </xdr:blipFill>
      <xdr:spPr>
        <a:xfrm>
          <a:off x="933450" y="333375"/>
          <a:ext cx="809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70"/>
  <sheetViews>
    <sheetView showGridLines="0" view="pageBreakPreview" zoomScale="90" zoomScaleNormal="80" zoomScaleSheetLayoutView="90" zoomScalePageLayoutView="70" workbookViewId="0" topLeftCell="A17">
      <selection activeCell="BD35" sqref="BD35:BJ35"/>
    </sheetView>
  </sheetViews>
  <sheetFormatPr defaultColWidth="1.7109375" defaultRowHeight="12" customHeight="1"/>
  <cols>
    <col min="1" max="1" width="2.7109375" style="39" customWidth="1"/>
    <col min="2" max="4" width="2.7109375" style="37" customWidth="1"/>
    <col min="5" max="10" width="3.00390625" style="37" customWidth="1"/>
    <col min="11" max="27" width="2.7109375" style="37" customWidth="1"/>
    <col min="28" max="33" width="2.7109375" style="36" customWidth="1"/>
    <col min="34" max="37" width="2.57421875" style="37" customWidth="1"/>
    <col min="38" max="57" width="2.7109375" style="37" customWidth="1"/>
    <col min="58" max="62" width="2.7109375" style="17" customWidth="1"/>
    <col min="63" max="63" width="17.421875" style="17" customWidth="1"/>
    <col min="64" max="16384" width="1.7109375" style="17" customWidth="1"/>
  </cols>
  <sheetData>
    <row r="1" spans="1:62" ht="22.5" customHeight="1">
      <c r="A1" s="166" t="s">
        <v>508</v>
      </c>
      <c r="B1" s="167"/>
      <c r="C1" s="167"/>
      <c r="D1" s="167"/>
      <c r="E1" s="167"/>
      <c r="F1" s="167"/>
      <c r="G1" s="167"/>
      <c r="H1" s="167"/>
      <c r="I1" s="167"/>
      <c r="J1" s="167"/>
      <c r="K1" s="167"/>
      <c r="L1" s="167"/>
      <c r="M1" s="167"/>
      <c r="N1" s="168"/>
      <c r="O1" s="169" t="s">
        <v>509</v>
      </c>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1"/>
      <c r="AR1" s="175" t="s">
        <v>510</v>
      </c>
      <c r="AS1" s="176"/>
      <c r="AT1" s="176"/>
      <c r="AU1" s="176"/>
      <c r="AV1" s="176"/>
      <c r="AW1" s="176"/>
      <c r="AX1" s="176"/>
      <c r="AY1" s="176"/>
      <c r="AZ1" s="176"/>
      <c r="BA1" s="176"/>
      <c r="BB1" s="179" t="s">
        <v>511</v>
      </c>
      <c r="BC1" s="180"/>
      <c r="BD1" s="180"/>
      <c r="BE1" s="180"/>
      <c r="BF1" s="180"/>
      <c r="BG1" s="180"/>
      <c r="BH1" s="180"/>
      <c r="BI1" s="180"/>
      <c r="BJ1" s="181"/>
    </row>
    <row r="2" spans="1:62" ht="22.5" customHeight="1">
      <c r="A2" s="185"/>
      <c r="B2" s="186"/>
      <c r="C2" s="186"/>
      <c r="D2" s="186"/>
      <c r="E2" s="186"/>
      <c r="F2" s="186"/>
      <c r="G2" s="186"/>
      <c r="H2" s="186"/>
      <c r="I2" s="186"/>
      <c r="J2" s="186"/>
      <c r="K2" s="186"/>
      <c r="L2" s="186"/>
      <c r="M2" s="186"/>
      <c r="N2" s="187"/>
      <c r="O2" s="172"/>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4"/>
      <c r="AR2" s="177"/>
      <c r="AS2" s="178"/>
      <c r="AT2" s="178"/>
      <c r="AU2" s="178"/>
      <c r="AV2" s="178"/>
      <c r="AW2" s="178"/>
      <c r="AX2" s="178"/>
      <c r="AY2" s="178"/>
      <c r="AZ2" s="178"/>
      <c r="BA2" s="178"/>
      <c r="BB2" s="182"/>
      <c r="BC2" s="183"/>
      <c r="BD2" s="183"/>
      <c r="BE2" s="183"/>
      <c r="BF2" s="183"/>
      <c r="BG2" s="183"/>
      <c r="BH2" s="183"/>
      <c r="BI2" s="183"/>
      <c r="BJ2" s="184"/>
    </row>
    <row r="3" spans="1:62" ht="22.5" customHeight="1">
      <c r="A3" s="185"/>
      <c r="B3" s="186"/>
      <c r="C3" s="186"/>
      <c r="D3" s="186"/>
      <c r="E3" s="186"/>
      <c r="F3" s="186"/>
      <c r="G3" s="186"/>
      <c r="H3" s="186"/>
      <c r="I3" s="186"/>
      <c r="J3" s="186"/>
      <c r="K3" s="186"/>
      <c r="L3" s="186"/>
      <c r="M3" s="186"/>
      <c r="N3" s="187"/>
      <c r="O3" s="172"/>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4"/>
      <c r="AR3" s="177"/>
      <c r="AS3" s="178"/>
      <c r="AT3" s="178"/>
      <c r="AU3" s="178"/>
      <c r="AV3" s="178"/>
      <c r="AW3" s="178"/>
      <c r="AX3" s="178"/>
      <c r="AY3" s="178"/>
      <c r="AZ3" s="178"/>
      <c r="BA3" s="178"/>
      <c r="BB3" s="182"/>
      <c r="BC3" s="183"/>
      <c r="BD3" s="183"/>
      <c r="BE3" s="183"/>
      <c r="BF3" s="183"/>
      <c r="BG3" s="183"/>
      <c r="BH3" s="183"/>
      <c r="BI3" s="183"/>
      <c r="BJ3" s="184"/>
    </row>
    <row r="4" spans="1:62" ht="22.5" customHeight="1">
      <c r="A4" s="185"/>
      <c r="B4" s="186"/>
      <c r="C4" s="186"/>
      <c r="D4" s="186"/>
      <c r="E4" s="186"/>
      <c r="F4" s="186"/>
      <c r="G4" s="186"/>
      <c r="H4" s="186"/>
      <c r="I4" s="186"/>
      <c r="J4" s="186"/>
      <c r="K4" s="186"/>
      <c r="L4" s="186"/>
      <c r="M4" s="186"/>
      <c r="N4" s="187"/>
      <c r="O4" s="172"/>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4"/>
      <c r="AR4" s="177"/>
      <c r="AS4" s="178"/>
      <c r="AT4" s="178"/>
      <c r="AU4" s="178"/>
      <c r="AV4" s="178"/>
      <c r="AW4" s="178"/>
      <c r="AX4" s="178"/>
      <c r="AY4" s="178"/>
      <c r="AZ4" s="178"/>
      <c r="BA4" s="178"/>
      <c r="BB4" s="182"/>
      <c r="BC4" s="183"/>
      <c r="BD4" s="183"/>
      <c r="BE4" s="183"/>
      <c r="BF4" s="183"/>
      <c r="BG4" s="183"/>
      <c r="BH4" s="183"/>
      <c r="BI4" s="183"/>
      <c r="BJ4" s="184"/>
    </row>
    <row r="5" spans="1:62" ht="22.5" customHeight="1" thickBot="1">
      <c r="A5" s="188" t="s">
        <v>512</v>
      </c>
      <c r="B5" s="189"/>
      <c r="C5" s="189"/>
      <c r="D5" s="189"/>
      <c r="E5" s="189"/>
      <c r="F5" s="189"/>
      <c r="G5" s="189"/>
      <c r="H5" s="189"/>
      <c r="I5" s="189"/>
      <c r="J5" s="189"/>
      <c r="K5" s="189"/>
      <c r="L5" s="189"/>
      <c r="M5" s="189"/>
      <c r="N5" s="190"/>
      <c r="O5" s="172"/>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4"/>
      <c r="AR5" s="177"/>
      <c r="AS5" s="178"/>
      <c r="AT5" s="178"/>
      <c r="AU5" s="178"/>
      <c r="AV5" s="178"/>
      <c r="AW5" s="178"/>
      <c r="AX5" s="178"/>
      <c r="AY5" s="178"/>
      <c r="AZ5" s="178"/>
      <c r="BA5" s="178"/>
      <c r="BB5" s="182"/>
      <c r="BC5" s="183"/>
      <c r="BD5" s="183"/>
      <c r="BE5" s="183"/>
      <c r="BF5" s="183"/>
      <c r="BG5" s="183"/>
      <c r="BH5" s="183"/>
      <c r="BI5" s="183"/>
      <c r="BJ5" s="184"/>
    </row>
    <row r="6" spans="1:62" ht="4.5" customHeight="1" thickBo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row>
    <row r="7" spans="1:62" ht="23.25" customHeight="1">
      <c r="A7" s="195" t="s">
        <v>513</v>
      </c>
      <c r="B7" s="131"/>
      <c r="C7" s="131"/>
      <c r="D7" s="131"/>
      <c r="E7" s="131"/>
      <c r="F7" s="131"/>
      <c r="G7" s="132"/>
      <c r="H7" s="161">
        <v>2</v>
      </c>
      <c r="I7" s="162"/>
      <c r="J7" s="161">
        <v>0</v>
      </c>
      <c r="K7" s="162"/>
      <c r="L7" s="161">
        <v>1</v>
      </c>
      <c r="M7" s="162"/>
      <c r="N7" s="161">
        <v>6</v>
      </c>
      <c r="O7" s="162"/>
      <c r="P7" s="163"/>
      <c r="Q7" s="164"/>
      <c r="R7" s="164"/>
      <c r="S7" s="164"/>
      <c r="T7" s="164"/>
      <c r="U7" s="164"/>
      <c r="V7" s="164"/>
      <c r="W7" s="164"/>
      <c r="X7" s="164"/>
      <c r="Y7" s="164"/>
      <c r="Z7" s="164"/>
      <c r="AA7" s="164"/>
      <c r="AB7" s="164"/>
      <c r="AC7" s="164"/>
      <c r="AD7" s="164"/>
      <c r="AE7" s="164"/>
      <c r="AF7" s="164"/>
      <c r="AG7" s="164"/>
      <c r="AH7" s="130" t="s">
        <v>514</v>
      </c>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65"/>
    </row>
    <row r="8" spans="1:62" ht="79.5" customHeight="1">
      <c r="A8" s="106"/>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20"/>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2"/>
    </row>
    <row r="9" spans="1:62" ht="23.25" customHeight="1" thickBot="1">
      <c r="A9" s="108" t="s">
        <v>515</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10"/>
      <c r="AH9" s="123"/>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5"/>
    </row>
    <row r="10" spans="1:62" ht="4.5" customHeight="1" thickBo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row>
    <row r="11" spans="1:62" ht="23.25" customHeight="1">
      <c r="A11" s="112" t="s">
        <v>516</v>
      </c>
      <c r="B11" s="113"/>
      <c r="C11" s="118" t="s">
        <v>517</v>
      </c>
      <c r="D11" s="119"/>
      <c r="E11" s="119"/>
      <c r="F11" s="119"/>
      <c r="G11" s="119"/>
      <c r="H11" s="119"/>
      <c r="I11" s="119"/>
      <c r="J11" s="119"/>
      <c r="K11" s="119"/>
      <c r="L11" s="119"/>
      <c r="M11" s="119"/>
      <c r="N11" s="119"/>
      <c r="O11" s="119"/>
      <c r="P11" s="119"/>
      <c r="Q11" s="119"/>
      <c r="R11" s="128"/>
      <c r="S11" s="129"/>
      <c r="T11" s="128"/>
      <c r="U11" s="129"/>
      <c r="V11" s="128"/>
      <c r="W11" s="129"/>
      <c r="X11" s="128"/>
      <c r="Y11" s="129"/>
      <c r="Z11" s="128"/>
      <c r="AA11" s="129"/>
      <c r="AB11" s="128"/>
      <c r="AC11" s="129"/>
      <c r="AD11" s="128"/>
      <c r="AE11" s="129"/>
      <c r="AF11" s="128"/>
      <c r="AG11" s="129"/>
      <c r="AH11" s="128"/>
      <c r="AI11" s="129"/>
      <c r="AJ11" s="128"/>
      <c r="AK11" s="129"/>
      <c r="AL11" s="130" t="s">
        <v>518</v>
      </c>
      <c r="AM11" s="131"/>
      <c r="AN11" s="132"/>
      <c r="AO11" s="133"/>
      <c r="AP11" s="134"/>
      <c r="AQ11" s="130" t="s">
        <v>519</v>
      </c>
      <c r="AR11" s="131"/>
      <c r="AS11" s="131"/>
      <c r="AT11" s="131"/>
      <c r="AU11" s="131"/>
      <c r="AV11" s="131"/>
      <c r="AW11" s="131"/>
      <c r="AX11" s="131"/>
      <c r="AY11" s="131"/>
      <c r="AZ11" s="132"/>
      <c r="BA11" s="198"/>
      <c r="BB11" s="134"/>
      <c r="BC11" s="133"/>
      <c r="BD11" s="134"/>
      <c r="BE11" s="133"/>
      <c r="BF11" s="134"/>
      <c r="BG11" s="126"/>
      <c r="BH11" s="199"/>
      <c r="BI11" s="126"/>
      <c r="BJ11" s="127"/>
    </row>
    <row r="12" spans="1:62" ht="23.25" customHeight="1">
      <c r="A12" s="114"/>
      <c r="B12" s="115"/>
      <c r="C12" s="137" t="s">
        <v>520</v>
      </c>
      <c r="D12" s="138"/>
      <c r="E12" s="138"/>
      <c r="F12" s="138"/>
      <c r="G12" s="138"/>
      <c r="H12" s="138"/>
      <c r="I12" s="139"/>
      <c r="J12" s="140"/>
      <c r="K12" s="141"/>
      <c r="L12" s="141"/>
      <c r="M12" s="141"/>
      <c r="N12" s="141"/>
      <c r="O12" s="141"/>
      <c r="P12" s="141"/>
      <c r="Q12" s="142"/>
      <c r="R12" s="191" t="s">
        <v>521</v>
      </c>
      <c r="S12" s="138"/>
      <c r="T12" s="138"/>
      <c r="U12" s="138"/>
      <c r="V12" s="138"/>
      <c r="W12" s="138"/>
      <c r="X12" s="139"/>
      <c r="Y12" s="140"/>
      <c r="Z12" s="141"/>
      <c r="AA12" s="141"/>
      <c r="AB12" s="141"/>
      <c r="AC12" s="141"/>
      <c r="AD12" s="141"/>
      <c r="AE12" s="141"/>
      <c r="AF12" s="141"/>
      <c r="AG12" s="142"/>
      <c r="AH12" s="191" t="s">
        <v>522</v>
      </c>
      <c r="AI12" s="138"/>
      <c r="AJ12" s="138"/>
      <c r="AK12" s="138"/>
      <c r="AL12" s="138"/>
      <c r="AM12" s="138"/>
      <c r="AN12" s="139"/>
      <c r="AO12" s="207"/>
      <c r="AP12" s="208"/>
      <c r="AQ12" s="208"/>
      <c r="AR12" s="208"/>
      <c r="AS12" s="208"/>
      <c r="AT12" s="208"/>
      <c r="AU12" s="208"/>
      <c r="AV12" s="209"/>
      <c r="AW12" s="210" t="s">
        <v>523</v>
      </c>
      <c r="AX12" s="210"/>
      <c r="AY12" s="210"/>
      <c r="AZ12" s="210"/>
      <c r="BA12" s="210"/>
      <c r="BB12" s="210"/>
      <c r="BC12" s="210"/>
      <c r="BD12" s="207"/>
      <c r="BE12" s="208"/>
      <c r="BF12" s="208"/>
      <c r="BG12" s="208"/>
      <c r="BH12" s="208"/>
      <c r="BI12" s="208"/>
      <c r="BJ12" s="211"/>
    </row>
    <row r="13" spans="1:62" ht="23.25" customHeight="1">
      <c r="A13" s="114"/>
      <c r="B13" s="115"/>
      <c r="C13" s="137" t="s">
        <v>524</v>
      </c>
      <c r="D13" s="138"/>
      <c r="E13" s="138"/>
      <c r="F13" s="138"/>
      <c r="G13" s="138"/>
      <c r="H13" s="138"/>
      <c r="I13" s="139"/>
      <c r="J13" s="14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1"/>
      <c r="AW13" s="202" t="s">
        <v>525</v>
      </c>
      <c r="AX13" s="203"/>
      <c r="AY13" s="203"/>
      <c r="AZ13" s="203"/>
      <c r="BA13" s="203"/>
      <c r="BB13" s="203"/>
      <c r="BC13" s="203"/>
      <c r="BD13" s="203"/>
      <c r="BE13" s="203"/>
      <c r="BF13" s="204"/>
      <c r="BG13" s="196">
        <v>1</v>
      </c>
      <c r="BH13" s="197"/>
      <c r="BI13" s="196">
        <v>2</v>
      </c>
      <c r="BJ13" s="212"/>
    </row>
    <row r="14" spans="1:64" ht="23.25" customHeight="1" thickBot="1">
      <c r="A14" s="116"/>
      <c r="B14" s="117"/>
      <c r="C14" s="213" t="s">
        <v>526</v>
      </c>
      <c r="D14" s="214"/>
      <c r="E14" s="214"/>
      <c r="F14" s="214"/>
      <c r="G14" s="214"/>
      <c r="H14" s="214"/>
      <c r="I14" s="214"/>
      <c r="J14" s="214"/>
      <c r="K14" s="214"/>
      <c r="L14" s="214"/>
      <c r="M14" s="140"/>
      <c r="N14" s="141"/>
      <c r="O14" s="141"/>
      <c r="P14" s="141"/>
      <c r="Q14" s="141"/>
      <c r="R14" s="141"/>
      <c r="S14" s="141"/>
      <c r="T14" s="141"/>
      <c r="U14" s="141"/>
      <c r="V14" s="141"/>
      <c r="W14" s="141"/>
      <c r="X14" s="141"/>
      <c r="Y14" s="141"/>
      <c r="Z14" s="141"/>
      <c r="AA14" s="141"/>
      <c r="AB14" s="141"/>
      <c r="AC14" s="141"/>
      <c r="AD14" s="141"/>
      <c r="AE14" s="141"/>
      <c r="AF14" s="141"/>
      <c r="AG14" s="142"/>
      <c r="AH14" s="138" t="s">
        <v>527</v>
      </c>
      <c r="AI14" s="138"/>
      <c r="AJ14" s="138"/>
      <c r="AK14" s="138"/>
      <c r="AL14" s="138"/>
      <c r="AM14" s="138"/>
      <c r="AN14" s="138"/>
      <c r="AO14" s="138"/>
      <c r="AP14" s="138"/>
      <c r="AQ14" s="140"/>
      <c r="AR14" s="142"/>
      <c r="AS14" s="140"/>
      <c r="AT14" s="142"/>
      <c r="AU14" s="140"/>
      <c r="AV14" s="142"/>
      <c r="AW14" s="140"/>
      <c r="AX14" s="142"/>
      <c r="AY14" s="140"/>
      <c r="AZ14" s="142"/>
      <c r="BA14" s="140"/>
      <c r="BB14" s="142"/>
      <c r="BC14" s="140"/>
      <c r="BD14" s="142"/>
      <c r="BE14" s="140"/>
      <c r="BF14" s="142"/>
      <c r="BG14" s="192"/>
      <c r="BH14" s="193"/>
      <c r="BI14" s="192"/>
      <c r="BJ14" s="228"/>
      <c r="BK14" s="215"/>
      <c r="BL14" s="215"/>
    </row>
    <row r="15" spans="1:62" ht="23.25" customHeight="1" thickBot="1">
      <c r="A15" s="216" t="s">
        <v>633</v>
      </c>
      <c r="B15" s="217"/>
      <c r="C15" s="217"/>
      <c r="D15" s="217"/>
      <c r="E15" s="217"/>
      <c r="F15" s="217"/>
      <c r="G15" s="217"/>
      <c r="H15" s="217"/>
      <c r="I15" s="217"/>
      <c r="J15" s="217"/>
      <c r="K15" s="217"/>
      <c r="L15" s="217"/>
      <c r="M15" s="217"/>
      <c r="N15" s="217"/>
      <c r="O15" s="217"/>
      <c r="P15" s="217"/>
      <c r="Q15" s="218"/>
      <c r="R15" s="219"/>
      <c r="S15" s="220" t="s">
        <v>528</v>
      </c>
      <c r="T15" s="221"/>
      <c r="U15" s="221"/>
      <c r="V15" s="221"/>
      <c r="W15" s="221"/>
      <c r="X15" s="221"/>
      <c r="Y15" s="221"/>
      <c r="Z15" s="221"/>
      <c r="AA15" s="221"/>
      <c r="AB15" s="221"/>
      <c r="AC15" s="221"/>
      <c r="AD15" s="221"/>
      <c r="AE15" s="222"/>
      <c r="AF15" s="223"/>
      <c r="AG15" s="224"/>
      <c r="AH15" s="220" t="s">
        <v>529</v>
      </c>
      <c r="AI15" s="221"/>
      <c r="AJ15" s="221"/>
      <c r="AK15" s="221"/>
      <c r="AL15" s="221"/>
      <c r="AM15" s="221"/>
      <c r="AN15" s="221"/>
      <c r="AO15" s="221"/>
      <c r="AP15" s="221"/>
      <c r="AQ15" s="221"/>
      <c r="AR15" s="222"/>
      <c r="AS15" s="225"/>
      <c r="AT15" s="226"/>
      <c r="AU15" s="226"/>
      <c r="AV15" s="226"/>
      <c r="AW15" s="226"/>
      <c r="AX15" s="226"/>
      <c r="AY15" s="226"/>
      <c r="AZ15" s="226"/>
      <c r="BA15" s="226"/>
      <c r="BB15" s="226"/>
      <c r="BC15" s="226"/>
      <c r="BD15" s="226"/>
      <c r="BE15" s="226"/>
      <c r="BF15" s="226"/>
      <c r="BG15" s="226"/>
      <c r="BH15" s="226"/>
      <c r="BI15" s="226"/>
      <c r="BJ15" s="227"/>
    </row>
    <row r="16" spans="1:62" ht="4.5" customHeight="1" thickBot="1">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row>
    <row r="17" spans="1:62" ht="23.25" customHeight="1">
      <c r="A17" s="236" t="s">
        <v>632</v>
      </c>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8"/>
    </row>
    <row r="18" spans="1:62" s="18" customFormat="1" ht="23.25" customHeight="1">
      <c r="A18" s="213" t="s">
        <v>530</v>
      </c>
      <c r="B18" s="214"/>
      <c r="C18" s="214"/>
      <c r="D18" s="214"/>
      <c r="E18" s="214"/>
      <c r="F18" s="214"/>
      <c r="G18" s="214"/>
      <c r="H18" s="214"/>
      <c r="I18" s="214"/>
      <c r="J18" s="214"/>
      <c r="K18" s="140"/>
      <c r="L18" s="141"/>
      <c r="M18" s="141"/>
      <c r="N18" s="141"/>
      <c r="O18" s="141"/>
      <c r="P18" s="141"/>
      <c r="Q18" s="141"/>
      <c r="R18" s="141"/>
      <c r="S18" s="141"/>
      <c r="T18" s="141"/>
      <c r="U18" s="141"/>
      <c r="V18" s="141"/>
      <c r="W18" s="141"/>
      <c r="X18" s="141"/>
      <c r="Y18" s="141"/>
      <c r="Z18" s="141"/>
      <c r="AA18" s="141"/>
      <c r="AB18" s="141"/>
      <c r="AC18" s="141"/>
      <c r="AD18" s="141"/>
      <c r="AE18" s="141"/>
      <c r="AF18" s="141"/>
      <c r="AG18" s="142"/>
      <c r="AH18" s="191" t="s">
        <v>531</v>
      </c>
      <c r="AI18" s="138"/>
      <c r="AJ18" s="138"/>
      <c r="AK18" s="138"/>
      <c r="AL18" s="138"/>
      <c r="AM18" s="138"/>
      <c r="AN18" s="138"/>
      <c r="AO18" s="138"/>
      <c r="AP18" s="138"/>
      <c r="AQ18" s="138"/>
      <c r="AR18" s="139"/>
      <c r="AS18" s="205"/>
      <c r="AT18" s="141"/>
      <c r="AU18" s="141"/>
      <c r="AV18" s="141"/>
      <c r="AW18" s="141"/>
      <c r="AX18" s="141"/>
      <c r="AY18" s="141"/>
      <c r="AZ18" s="141"/>
      <c r="BA18" s="141"/>
      <c r="BB18" s="141"/>
      <c r="BC18" s="141"/>
      <c r="BD18" s="141"/>
      <c r="BE18" s="141"/>
      <c r="BF18" s="141"/>
      <c r="BG18" s="141"/>
      <c r="BH18" s="141"/>
      <c r="BI18" s="141"/>
      <c r="BJ18" s="206"/>
    </row>
    <row r="19" spans="1:62" ht="23.25" customHeight="1" thickBot="1">
      <c r="A19" s="239" t="s">
        <v>532</v>
      </c>
      <c r="B19" s="240"/>
      <c r="C19" s="240"/>
      <c r="D19" s="240"/>
      <c r="E19" s="240"/>
      <c r="F19" s="240"/>
      <c r="G19" s="240"/>
      <c r="H19" s="241"/>
      <c r="I19" s="242"/>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4"/>
      <c r="AH19" s="143" t="s">
        <v>533</v>
      </c>
      <c r="AI19" s="144"/>
      <c r="AJ19" s="144"/>
      <c r="AK19" s="144"/>
      <c r="AL19" s="144"/>
      <c r="AM19" s="144"/>
      <c r="AN19" s="144"/>
      <c r="AO19" s="144"/>
      <c r="AP19" s="145"/>
      <c r="AQ19" s="192"/>
      <c r="AR19" s="193"/>
      <c r="AS19" s="140"/>
      <c r="AT19" s="142"/>
      <c r="AU19" s="140"/>
      <c r="AV19" s="142"/>
      <c r="AW19" s="140"/>
      <c r="AX19" s="142"/>
      <c r="AY19" s="140"/>
      <c r="AZ19" s="142"/>
      <c r="BA19" s="140"/>
      <c r="BB19" s="142"/>
      <c r="BC19" s="140"/>
      <c r="BD19" s="142"/>
      <c r="BE19" s="140"/>
      <c r="BF19" s="142"/>
      <c r="BG19" s="140"/>
      <c r="BH19" s="142"/>
      <c r="BI19" s="141"/>
      <c r="BJ19" s="206"/>
    </row>
    <row r="20" spans="1:62" ht="4.5" customHeight="1" thickBot="1">
      <c r="A20" s="251"/>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row>
    <row r="21" spans="1:62" ht="23.25" customHeight="1">
      <c r="A21" s="252" t="s">
        <v>534</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4"/>
    </row>
    <row r="22" spans="1:62" ht="27.75" customHeight="1">
      <c r="A22" s="255" t="s">
        <v>535</v>
      </c>
      <c r="B22" s="229"/>
      <c r="C22" s="229"/>
      <c r="D22" s="229"/>
      <c r="E22" s="229" t="s">
        <v>536</v>
      </c>
      <c r="F22" s="229"/>
      <c r="G22" s="229"/>
      <c r="H22" s="229"/>
      <c r="I22" s="229"/>
      <c r="J22" s="229"/>
      <c r="K22" s="229" t="s">
        <v>537</v>
      </c>
      <c r="L22" s="229"/>
      <c r="M22" s="229"/>
      <c r="N22" s="229"/>
      <c r="O22" s="229"/>
      <c r="P22" s="229"/>
      <c r="Q22" s="230" t="s">
        <v>538</v>
      </c>
      <c r="R22" s="230"/>
      <c r="S22" s="230"/>
      <c r="T22" s="230"/>
      <c r="U22" s="230"/>
      <c r="V22" s="230"/>
      <c r="W22" s="230"/>
      <c r="X22" s="256" t="s">
        <v>539</v>
      </c>
      <c r="Y22" s="256"/>
      <c r="Z22" s="256"/>
      <c r="AA22" s="256"/>
      <c r="AB22" s="256"/>
      <c r="AC22" s="256"/>
      <c r="AD22" s="230" t="s">
        <v>540</v>
      </c>
      <c r="AE22" s="230"/>
      <c r="AF22" s="230"/>
      <c r="AG22" s="230"/>
      <c r="AH22" s="230"/>
      <c r="AI22" s="230"/>
      <c r="AJ22" s="230"/>
      <c r="AK22" s="229" t="s">
        <v>541</v>
      </c>
      <c r="AL22" s="229"/>
      <c r="AM22" s="229"/>
      <c r="AN22" s="229"/>
      <c r="AO22" s="229"/>
      <c r="AP22" s="229"/>
      <c r="AQ22" s="229"/>
      <c r="AR22" s="230" t="s">
        <v>542</v>
      </c>
      <c r="AS22" s="230"/>
      <c r="AT22" s="230"/>
      <c r="AU22" s="230"/>
      <c r="AV22" s="230"/>
      <c r="AW22" s="230"/>
      <c r="AX22" s="230"/>
      <c r="AY22" s="229" t="s">
        <v>543</v>
      </c>
      <c r="AZ22" s="229"/>
      <c r="BA22" s="229"/>
      <c r="BB22" s="229"/>
      <c r="BC22" s="229"/>
      <c r="BD22" s="231" t="s">
        <v>544</v>
      </c>
      <c r="BE22" s="231"/>
      <c r="BF22" s="231"/>
      <c r="BG22" s="231"/>
      <c r="BH22" s="231"/>
      <c r="BI22" s="231"/>
      <c r="BJ22" s="232"/>
    </row>
    <row r="23" spans="1:62" ht="27" customHeight="1">
      <c r="A23" s="255"/>
      <c r="B23" s="229"/>
      <c r="C23" s="229"/>
      <c r="D23" s="229"/>
      <c r="E23" s="229"/>
      <c r="F23" s="229"/>
      <c r="G23" s="229"/>
      <c r="H23" s="229"/>
      <c r="I23" s="229"/>
      <c r="J23" s="229"/>
      <c r="K23" s="229"/>
      <c r="L23" s="229"/>
      <c r="M23" s="229"/>
      <c r="N23" s="229"/>
      <c r="O23" s="229"/>
      <c r="P23" s="229"/>
      <c r="Q23" s="230"/>
      <c r="R23" s="230"/>
      <c r="S23" s="230"/>
      <c r="T23" s="230"/>
      <c r="U23" s="230"/>
      <c r="V23" s="230"/>
      <c r="W23" s="230"/>
      <c r="X23" s="256"/>
      <c r="Y23" s="256"/>
      <c r="Z23" s="256"/>
      <c r="AA23" s="256"/>
      <c r="AB23" s="256"/>
      <c r="AC23" s="256"/>
      <c r="AD23" s="230"/>
      <c r="AE23" s="230"/>
      <c r="AF23" s="230"/>
      <c r="AG23" s="230"/>
      <c r="AH23" s="230"/>
      <c r="AI23" s="230"/>
      <c r="AJ23" s="230"/>
      <c r="AK23" s="229"/>
      <c r="AL23" s="229"/>
      <c r="AM23" s="229"/>
      <c r="AN23" s="229"/>
      <c r="AO23" s="229"/>
      <c r="AP23" s="229"/>
      <c r="AQ23" s="229"/>
      <c r="AR23" s="230"/>
      <c r="AS23" s="230"/>
      <c r="AT23" s="230"/>
      <c r="AU23" s="230"/>
      <c r="AV23" s="230"/>
      <c r="AW23" s="230"/>
      <c r="AX23" s="230"/>
      <c r="AY23" s="229"/>
      <c r="AZ23" s="229"/>
      <c r="BA23" s="229"/>
      <c r="BB23" s="229"/>
      <c r="BC23" s="229"/>
      <c r="BD23" s="233"/>
      <c r="BE23" s="233"/>
      <c r="BF23" s="233"/>
      <c r="BG23" s="233"/>
      <c r="BH23" s="233"/>
      <c r="BI23" s="233"/>
      <c r="BJ23" s="234"/>
    </row>
    <row r="24" spans="1:62" ht="23.25" customHeight="1">
      <c r="A24" s="79">
        <v>7</v>
      </c>
      <c r="B24" s="80">
        <v>0</v>
      </c>
      <c r="C24" s="80">
        <v>2</v>
      </c>
      <c r="D24" s="80">
        <v>0</v>
      </c>
      <c r="E24" s="263">
        <v>0</v>
      </c>
      <c r="F24" s="264"/>
      <c r="G24" s="264"/>
      <c r="H24" s="264"/>
      <c r="I24" s="264"/>
      <c r="J24" s="264"/>
      <c r="K24" s="263">
        <v>0</v>
      </c>
      <c r="L24" s="264"/>
      <c r="M24" s="264"/>
      <c r="N24" s="264"/>
      <c r="O24" s="264"/>
      <c r="P24" s="264"/>
      <c r="Q24" s="248">
        <f>+E24+K24</f>
        <v>0</v>
      </c>
      <c r="R24" s="249"/>
      <c r="S24" s="249"/>
      <c r="T24" s="249"/>
      <c r="U24" s="249"/>
      <c r="V24" s="249"/>
      <c r="W24" s="250"/>
      <c r="X24" s="263">
        <v>0</v>
      </c>
      <c r="Y24" s="264"/>
      <c r="Z24" s="264"/>
      <c r="AA24" s="264"/>
      <c r="AB24" s="264"/>
      <c r="AC24" s="264"/>
      <c r="AD24" s="248">
        <f>+Q24-X24</f>
        <v>0</v>
      </c>
      <c r="AE24" s="249"/>
      <c r="AF24" s="249"/>
      <c r="AG24" s="249"/>
      <c r="AH24" s="249"/>
      <c r="AI24" s="249"/>
      <c r="AJ24" s="250"/>
      <c r="AK24" s="263">
        <v>0</v>
      </c>
      <c r="AL24" s="264"/>
      <c r="AM24" s="264"/>
      <c r="AN24" s="264"/>
      <c r="AO24" s="264"/>
      <c r="AP24" s="264"/>
      <c r="AQ24" s="265"/>
      <c r="AR24" s="248">
        <f>+AD24-AK24</f>
        <v>0</v>
      </c>
      <c r="AS24" s="249"/>
      <c r="AT24" s="249"/>
      <c r="AU24" s="249"/>
      <c r="AV24" s="249"/>
      <c r="AW24" s="249"/>
      <c r="AX24" s="250"/>
      <c r="AY24" s="245">
        <v>0.01</v>
      </c>
      <c r="AZ24" s="246"/>
      <c r="BA24" s="246"/>
      <c r="BB24" s="246"/>
      <c r="BC24" s="247"/>
      <c r="BD24" s="248">
        <f>ROUND((AR24*AY24),-3)</f>
        <v>0</v>
      </c>
      <c r="BE24" s="249"/>
      <c r="BF24" s="249"/>
      <c r="BG24" s="249"/>
      <c r="BH24" s="249"/>
      <c r="BI24" s="249"/>
      <c r="BJ24" s="250"/>
    </row>
    <row r="25" spans="1:62" ht="23.25" customHeight="1">
      <c r="A25" s="81"/>
      <c r="B25" s="82"/>
      <c r="C25" s="82"/>
      <c r="D25" s="82"/>
      <c r="E25" s="266"/>
      <c r="F25" s="267"/>
      <c r="G25" s="267"/>
      <c r="H25" s="267"/>
      <c r="I25" s="267"/>
      <c r="J25" s="267"/>
      <c r="K25" s="266"/>
      <c r="L25" s="267"/>
      <c r="M25" s="267"/>
      <c r="N25" s="267"/>
      <c r="O25" s="267"/>
      <c r="P25" s="267"/>
      <c r="Q25" s="257"/>
      <c r="R25" s="258"/>
      <c r="S25" s="258"/>
      <c r="T25" s="258"/>
      <c r="U25" s="258"/>
      <c r="V25" s="258"/>
      <c r="W25" s="259"/>
      <c r="X25" s="266"/>
      <c r="Y25" s="267"/>
      <c r="Z25" s="267"/>
      <c r="AA25" s="267"/>
      <c r="AB25" s="267"/>
      <c r="AC25" s="267"/>
      <c r="AD25" s="257"/>
      <c r="AE25" s="258"/>
      <c r="AF25" s="258"/>
      <c r="AG25" s="258"/>
      <c r="AH25" s="258"/>
      <c r="AI25" s="258"/>
      <c r="AJ25" s="259"/>
      <c r="AK25" s="266"/>
      <c r="AL25" s="267"/>
      <c r="AM25" s="267"/>
      <c r="AN25" s="267"/>
      <c r="AO25" s="267"/>
      <c r="AP25" s="267"/>
      <c r="AQ25" s="268"/>
      <c r="AR25" s="257"/>
      <c r="AS25" s="258"/>
      <c r="AT25" s="258"/>
      <c r="AU25" s="258"/>
      <c r="AV25" s="258"/>
      <c r="AW25" s="258"/>
      <c r="AX25" s="259"/>
      <c r="AY25" s="260"/>
      <c r="AZ25" s="261"/>
      <c r="BA25" s="261"/>
      <c r="BB25" s="261"/>
      <c r="BC25" s="262"/>
      <c r="BD25" s="257"/>
      <c r="BE25" s="258"/>
      <c r="BF25" s="258"/>
      <c r="BG25" s="258"/>
      <c r="BH25" s="258"/>
      <c r="BI25" s="258"/>
      <c r="BJ25" s="259"/>
    </row>
    <row r="26" spans="1:62" ht="23.25" customHeight="1">
      <c r="A26" s="61"/>
      <c r="B26" s="62"/>
      <c r="C26" s="62"/>
      <c r="D26" s="62"/>
      <c r="E26" s="263"/>
      <c r="F26" s="264"/>
      <c r="G26" s="264"/>
      <c r="H26" s="264"/>
      <c r="I26" s="264"/>
      <c r="J26" s="265"/>
      <c r="K26" s="263"/>
      <c r="L26" s="264"/>
      <c r="M26" s="264"/>
      <c r="N26" s="264"/>
      <c r="O26" s="264"/>
      <c r="P26" s="265"/>
      <c r="Q26" s="263"/>
      <c r="R26" s="264"/>
      <c r="S26" s="264"/>
      <c r="T26" s="264"/>
      <c r="U26" s="264"/>
      <c r="V26" s="264"/>
      <c r="W26" s="265"/>
      <c r="X26" s="263"/>
      <c r="Y26" s="264"/>
      <c r="Z26" s="264"/>
      <c r="AA26" s="264"/>
      <c r="AB26" s="264"/>
      <c r="AC26" s="264"/>
      <c r="AD26" s="263"/>
      <c r="AE26" s="264"/>
      <c r="AF26" s="264"/>
      <c r="AG26" s="264"/>
      <c r="AH26" s="264"/>
      <c r="AI26" s="264"/>
      <c r="AJ26" s="265"/>
      <c r="AK26" s="263"/>
      <c r="AL26" s="264"/>
      <c r="AM26" s="264"/>
      <c r="AN26" s="264"/>
      <c r="AO26" s="264"/>
      <c r="AP26" s="264"/>
      <c r="AQ26" s="265"/>
      <c r="AR26" s="263"/>
      <c r="AS26" s="264"/>
      <c r="AT26" s="264"/>
      <c r="AU26" s="264"/>
      <c r="AV26" s="264"/>
      <c r="AW26" s="264"/>
      <c r="AX26" s="265"/>
      <c r="AY26" s="245"/>
      <c r="AZ26" s="246"/>
      <c r="BA26" s="246"/>
      <c r="BB26" s="246"/>
      <c r="BC26" s="247"/>
      <c r="BD26" s="248">
        <f>ROUND((AR26*AY26),-3)</f>
        <v>0</v>
      </c>
      <c r="BE26" s="249"/>
      <c r="BF26" s="249"/>
      <c r="BG26" s="249"/>
      <c r="BH26" s="249"/>
      <c r="BI26" s="249"/>
      <c r="BJ26" s="250"/>
    </row>
    <row r="27" spans="1:62" ht="23.25" customHeight="1">
      <c r="A27" s="63"/>
      <c r="B27" s="64"/>
      <c r="C27" s="64"/>
      <c r="D27" s="64"/>
      <c r="E27" s="266"/>
      <c r="F27" s="267"/>
      <c r="G27" s="267"/>
      <c r="H27" s="267"/>
      <c r="I27" s="267"/>
      <c r="J27" s="268"/>
      <c r="K27" s="266"/>
      <c r="L27" s="267"/>
      <c r="M27" s="267"/>
      <c r="N27" s="267"/>
      <c r="O27" s="267"/>
      <c r="P27" s="268"/>
      <c r="Q27" s="266"/>
      <c r="R27" s="267"/>
      <c r="S27" s="267"/>
      <c r="T27" s="267"/>
      <c r="U27" s="267"/>
      <c r="V27" s="267"/>
      <c r="W27" s="268"/>
      <c r="X27" s="266"/>
      <c r="Y27" s="267"/>
      <c r="Z27" s="267"/>
      <c r="AA27" s="267"/>
      <c r="AB27" s="267"/>
      <c r="AC27" s="267"/>
      <c r="AD27" s="266"/>
      <c r="AE27" s="267"/>
      <c r="AF27" s="267"/>
      <c r="AG27" s="267"/>
      <c r="AH27" s="267"/>
      <c r="AI27" s="267"/>
      <c r="AJ27" s="268"/>
      <c r="AK27" s="266"/>
      <c r="AL27" s="267"/>
      <c r="AM27" s="267"/>
      <c r="AN27" s="267"/>
      <c r="AO27" s="267"/>
      <c r="AP27" s="267"/>
      <c r="AQ27" s="268"/>
      <c r="AR27" s="266"/>
      <c r="AS27" s="267"/>
      <c r="AT27" s="267"/>
      <c r="AU27" s="267"/>
      <c r="AV27" s="267"/>
      <c r="AW27" s="267"/>
      <c r="AX27" s="268"/>
      <c r="AY27" s="260"/>
      <c r="AZ27" s="261"/>
      <c r="BA27" s="261"/>
      <c r="BB27" s="261"/>
      <c r="BC27" s="262"/>
      <c r="BD27" s="257">
        <f>ROUND((AR27*AY27),-3)</f>
        <v>0</v>
      </c>
      <c r="BE27" s="258"/>
      <c r="BF27" s="258"/>
      <c r="BG27" s="258"/>
      <c r="BH27" s="258"/>
      <c r="BI27" s="258"/>
      <c r="BJ27" s="259"/>
    </row>
    <row r="28" spans="1:62" ht="21.75" customHeight="1" thickBot="1">
      <c r="A28" s="277" t="s">
        <v>545</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9">
        <f>ROUND((SUM(BD24:BJ27)),-3)</f>
        <v>0</v>
      </c>
      <c r="BE28" s="280"/>
      <c r="BF28" s="280"/>
      <c r="BG28" s="280"/>
      <c r="BH28" s="280"/>
      <c r="BI28" s="280"/>
      <c r="BJ28" s="281"/>
    </row>
    <row r="29" spans="1:62" ht="4.5" customHeight="1" thickBot="1">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row>
    <row r="30" spans="1:62" ht="23.25" customHeight="1" thickBot="1">
      <c r="A30" s="298" t="s">
        <v>546</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300"/>
    </row>
    <row r="31" spans="1:62" ht="27" customHeight="1">
      <c r="A31" s="301" t="s">
        <v>547</v>
      </c>
      <c r="B31" s="302"/>
      <c r="C31" s="304" t="s">
        <v>548</v>
      </c>
      <c r="D31" s="305"/>
      <c r="E31" s="305"/>
      <c r="F31" s="305"/>
      <c r="G31" s="305"/>
      <c r="H31" s="305"/>
      <c r="I31" s="305"/>
      <c r="J31" s="305"/>
      <c r="K31" s="305"/>
      <c r="L31" s="305"/>
      <c r="M31" s="305"/>
      <c r="N31" s="305"/>
      <c r="O31" s="305"/>
      <c r="P31" s="305"/>
      <c r="Q31" s="305"/>
      <c r="R31" s="305"/>
      <c r="S31" s="305"/>
      <c r="T31" s="305"/>
      <c r="U31" s="306"/>
      <c r="V31" s="307">
        <v>32</v>
      </c>
      <c r="W31" s="308"/>
      <c r="X31" s="271">
        <f>+BD28</f>
        <v>0</v>
      </c>
      <c r="Y31" s="272"/>
      <c r="Z31" s="272"/>
      <c r="AA31" s="272"/>
      <c r="AB31" s="272"/>
      <c r="AC31" s="272"/>
      <c r="AD31" s="272"/>
      <c r="AE31" s="273"/>
      <c r="AF31" s="309" t="s">
        <v>549</v>
      </c>
      <c r="AG31" s="310"/>
      <c r="AH31" s="274" t="s">
        <v>550</v>
      </c>
      <c r="AI31" s="275"/>
      <c r="AJ31" s="275"/>
      <c r="AK31" s="275"/>
      <c r="AL31" s="275"/>
      <c r="AM31" s="275"/>
      <c r="AN31" s="275"/>
      <c r="AO31" s="275"/>
      <c r="AP31" s="275"/>
      <c r="AQ31" s="275"/>
      <c r="AR31" s="275"/>
      <c r="AS31" s="275"/>
      <c r="AT31" s="275"/>
      <c r="AU31" s="275"/>
      <c r="AV31" s="275"/>
      <c r="AW31" s="275"/>
      <c r="AX31" s="275"/>
      <c r="AY31" s="275"/>
      <c r="AZ31" s="275"/>
      <c r="BA31" s="276"/>
      <c r="BB31" s="315">
        <v>42</v>
      </c>
      <c r="BC31" s="316"/>
      <c r="BD31" s="317">
        <v>0</v>
      </c>
      <c r="BE31" s="318"/>
      <c r="BF31" s="318"/>
      <c r="BG31" s="318"/>
      <c r="BH31" s="318"/>
      <c r="BI31" s="318"/>
      <c r="BJ31" s="319"/>
    </row>
    <row r="32" spans="1:62" ht="27" customHeight="1">
      <c r="A32" s="301"/>
      <c r="B32" s="302"/>
      <c r="C32" s="288" t="s">
        <v>551</v>
      </c>
      <c r="D32" s="289"/>
      <c r="E32" s="289"/>
      <c r="F32" s="289"/>
      <c r="G32" s="289"/>
      <c r="H32" s="289"/>
      <c r="I32" s="289"/>
      <c r="J32" s="289"/>
      <c r="K32" s="289"/>
      <c r="L32" s="289"/>
      <c r="M32" s="289"/>
      <c r="N32" s="289"/>
      <c r="O32" s="289"/>
      <c r="P32" s="289"/>
      <c r="Q32" s="289"/>
      <c r="R32" s="289"/>
      <c r="S32" s="289"/>
      <c r="T32" s="289"/>
      <c r="U32" s="290"/>
      <c r="V32" s="283">
        <v>33</v>
      </c>
      <c r="W32" s="284"/>
      <c r="X32" s="285">
        <f>ROUND((X31*0%),-2)</f>
        <v>0</v>
      </c>
      <c r="Y32" s="286"/>
      <c r="Z32" s="286"/>
      <c r="AA32" s="286"/>
      <c r="AB32" s="286"/>
      <c r="AC32" s="286"/>
      <c r="AD32" s="286"/>
      <c r="AE32" s="287"/>
      <c r="AF32" s="311"/>
      <c r="AG32" s="312"/>
      <c r="AH32" s="288" t="s">
        <v>636</v>
      </c>
      <c r="AI32" s="289"/>
      <c r="AJ32" s="289"/>
      <c r="AK32" s="289"/>
      <c r="AL32" s="289"/>
      <c r="AM32" s="289"/>
      <c r="AN32" s="289"/>
      <c r="AO32" s="289"/>
      <c r="AP32" s="289"/>
      <c r="AQ32" s="289"/>
      <c r="AR32" s="289"/>
      <c r="AS32" s="289"/>
      <c r="AT32" s="289"/>
      <c r="AU32" s="289"/>
      <c r="AV32" s="289"/>
      <c r="AW32" s="289"/>
      <c r="AX32" s="289"/>
      <c r="AY32" s="289"/>
      <c r="AZ32" s="289"/>
      <c r="BA32" s="290"/>
      <c r="BB32" s="291">
        <v>43</v>
      </c>
      <c r="BC32" s="292"/>
      <c r="BD32" s="285">
        <v>0</v>
      </c>
      <c r="BE32" s="286"/>
      <c r="BF32" s="286"/>
      <c r="BG32" s="286"/>
      <c r="BH32" s="286"/>
      <c r="BI32" s="286"/>
      <c r="BJ32" s="287"/>
    </row>
    <row r="33" spans="1:62" ht="27" customHeight="1">
      <c r="A33" s="301"/>
      <c r="B33" s="302"/>
      <c r="C33" s="293" t="s">
        <v>552</v>
      </c>
      <c r="D33" s="294"/>
      <c r="E33" s="294"/>
      <c r="F33" s="294"/>
      <c r="G33" s="294"/>
      <c r="H33" s="294"/>
      <c r="I33" s="294"/>
      <c r="J33" s="294"/>
      <c r="K33" s="294"/>
      <c r="L33" s="294"/>
      <c r="M33" s="294"/>
      <c r="N33" s="294"/>
      <c r="O33" s="294"/>
      <c r="P33" s="294"/>
      <c r="Q33" s="294"/>
      <c r="R33" s="294"/>
      <c r="S33" s="294"/>
      <c r="T33" s="294"/>
      <c r="U33" s="295"/>
      <c r="V33" s="269">
        <v>34</v>
      </c>
      <c r="W33" s="270"/>
      <c r="X33" s="271">
        <f>+X31-X32</f>
        <v>0</v>
      </c>
      <c r="Y33" s="272"/>
      <c r="Z33" s="272"/>
      <c r="AA33" s="272"/>
      <c r="AB33" s="272"/>
      <c r="AC33" s="272"/>
      <c r="AD33" s="272"/>
      <c r="AE33" s="273"/>
      <c r="AF33" s="311"/>
      <c r="AG33" s="312"/>
      <c r="AH33" s="293" t="s">
        <v>637</v>
      </c>
      <c r="AI33" s="294"/>
      <c r="AJ33" s="294"/>
      <c r="AK33" s="294"/>
      <c r="AL33" s="294"/>
      <c r="AM33" s="294"/>
      <c r="AN33" s="294"/>
      <c r="AO33" s="294"/>
      <c r="AP33" s="294"/>
      <c r="AQ33" s="294"/>
      <c r="AR33" s="294"/>
      <c r="AS33" s="294"/>
      <c r="AT33" s="294"/>
      <c r="AU33" s="294"/>
      <c r="AV33" s="294"/>
      <c r="AW33" s="294"/>
      <c r="AX33" s="294"/>
      <c r="AY33" s="294"/>
      <c r="AZ33" s="294"/>
      <c r="BA33" s="295"/>
      <c r="BB33" s="296">
        <v>44</v>
      </c>
      <c r="BC33" s="297"/>
      <c r="BD33" s="271">
        <f>+BD31+BD32</f>
        <v>0</v>
      </c>
      <c r="BE33" s="272"/>
      <c r="BF33" s="272"/>
      <c r="BG33" s="272"/>
      <c r="BH33" s="272"/>
      <c r="BI33" s="272"/>
      <c r="BJ33" s="273"/>
    </row>
    <row r="34" spans="1:62" ht="27" customHeight="1">
      <c r="A34" s="301"/>
      <c r="B34" s="302"/>
      <c r="C34" s="288" t="s">
        <v>553</v>
      </c>
      <c r="D34" s="289"/>
      <c r="E34" s="289"/>
      <c r="F34" s="289"/>
      <c r="G34" s="289"/>
      <c r="H34" s="289"/>
      <c r="I34" s="289"/>
      <c r="J34" s="289"/>
      <c r="K34" s="289"/>
      <c r="L34" s="289"/>
      <c r="M34" s="289"/>
      <c r="N34" s="289"/>
      <c r="O34" s="289"/>
      <c r="P34" s="289"/>
      <c r="Q34" s="289"/>
      <c r="R34" s="289"/>
      <c r="S34" s="289"/>
      <c r="T34" s="289"/>
      <c r="U34" s="290"/>
      <c r="V34" s="291">
        <v>35</v>
      </c>
      <c r="W34" s="292"/>
      <c r="X34" s="285">
        <f>ROUND((X31*15%),-3)</f>
        <v>0</v>
      </c>
      <c r="Y34" s="286"/>
      <c r="Z34" s="286"/>
      <c r="AA34" s="286"/>
      <c r="AB34" s="286"/>
      <c r="AC34" s="286"/>
      <c r="AD34" s="286"/>
      <c r="AE34" s="287"/>
      <c r="AF34" s="311"/>
      <c r="AG34" s="312"/>
      <c r="AH34" s="288" t="s">
        <v>554</v>
      </c>
      <c r="AI34" s="289"/>
      <c r="AJ34" s="289"/>
      <c r="AK34" s="289"/>
      <c r="AL34" s="289"/>
      <c r="AM34" s="289"/>
      <c r="AN34" s="289"/>
      <c r="AO34" s="289"/>
      <c r="AP34" s="289"/>
      <c r="AQ34" s="289"/>
      <c r="AR34" s="289"/>
      <c r="AS34" s="289"/>
      <c r="AT34" s="289"/>
      <c r="AU34" s="289"/>
      <c r="AV34" s="289"/>
      <c r="AW34" s="289"/>
      <c r="AX34" s="289"/>
      <c r="AY34" s="289"/>
      <c r="AZ34" s="289"/>
      <c r="BA34" s="290"/>
      <c r="BB34" s="291">
        <v>45</v>
      </c>
      <c r="BC34" s="292"/>
      <c r="BD34" s="323">
        <f>IF(X35+X36+X37+X38-X39-X40-BD33&lt;0,0,X35+X36+X37+X38-X39-X40-BD33)</f>
        <v>1000</v>
      </c>
      <c r="BE34" s="324"/>
      <c r="BF34" s="324"/>
      <c r="BG34" s="324"/>
      <c r="BH34" s="324"/>
      <c r="BI34" s="324"/>
      <c r="BJ34" s="325"/>
    </row>
    <row r="35" spans="1:62" ht="27" customHeight="1">
      <c r="A35" s="301"/>
      <c r="B35" s="302"/>
      <c r="C35" s="293" t="s">
        <v>555</v>
      </c>
      <c r="D35" s="294"/>
      <c r="E35" s="294"/>
      <c r="F35" s="294"/>
      <c r="G35" s="294"/>
      <c r="H35" s="294"/>
      <c r="I35" s="294"/>
      <c r="J35" s="294"/>
      <c r="K35" s="294"/>
      <c r="L35" s="294"/>
      <c r="M35" s="294"/>
      <c r="N35" s="294"/>
      <c r="O35" s="294"/>
      <c r="P35" s="294"/>
      <c r="Q35" s="294"/>
      <c r="R35" s="294"/>
      <c r="S35" s="294"/>
      <c r="T35" s="294"/>
      <c r="U35" s="295"/>
      <c r="V35" s="269">
        <v>36</v>
      </c>
      <c r="W35" s="270"/>
      <c r="X35" s="271">
        <f>+X33+X34</f>
        <v>0</v>
      </c>
      <c r="Y35" s="272"/>
      <c r="Z35" s="272"/>
      <c r="AA35" s="272"/>
      <c r="AB35" s="272"/>
      <c r="AC35" s="272"/>
      <c r="AD35" s="272"/>
      <c r="AE35" s="273"/>
      <c r="AF35" s="311"/>
      <c r="AG35" s="312"/>
      <c r="AH35" s="274" t="s">
        <v>556</v>
      </c>
      <c r="AI35" s="275"/>
      <c r="AJ35" s="275"/>
      <c r="AK35" s="275"/>
      <c r="AL35" s="275"/>
      <c r="AM35" s="275"/>
      <c r="AN35" s="275"/>
      <c r="AO35" s="275"/>
      <c r="AP35" s="275"/>
      <c r="AQ35" s="275"/>
      <c r="AR35" s="275"/>
      <c r="AS35" s="275"/>
      <c r="AT35" s="275"/>
      <c r="AU35" s="275"/>
      <c r="AV35" s="275"/>
      <c r="AW35" s="275"/>
      <c r="AX35" s="275"/>
      <c r="AY35" s="275"/>
      <c r="AZ35" s="275"/>
      <c r="BA35" s="276"/>
      <c r="BB35" s="315">
        <v>46</v>
      </c>
      <c r="BC35" s="316"/>
      <c r="BD35" s="320">
        <v>0</v>
      </c>
      <c r="BE35" s="321"/>
      <c r="BF35" s="321"/>
      <c r="BG35" s="321"/>
      <c r="BH35" s="321"/>
      <c r="BI35" s="321"/>
      <c r="BJ35" s="322"/>
    </row>
    <row r="36" spans="1:62" ht="27" customHeight="1">
      <c r="A36" s="301"/>
      <c r="B36" s="302"/>
      <c r="C36" s="288" t="s">
        <v>644</v>
      </c>
      <c r="D36" s="289"/>
      <c r="E36" s="289"/>
      <c r="F36" s="289"/>
      <c r="G36" s="289"/>
      <c r="H36" s="289"/>
      <c r="I36" s="289"/>
      <c r="J36" s="289"/>
      <c r="K36" s="289"/>
      <c r="L36" s="289"/>
      <c r="M36" s="289"/>
      <c r="N36" s="289"/>
      <c r="O36" s="289"/>
      <c r="P36" s="289"/>
      <c r="Q36" s="289"/>
      <c r="R36" s="289"/>
      <c r="S36" s="289"/>
      <c r="T36" s="289"/>
      <c r="U36" s="290"/>
      <c r="V36" s="291">
        <v>37</v>
      </c>
      <c r="W36" s="292"/>
      <c r="X36" s="326">
        <f>IF((ROUND((X31*5%),-3))&lt;1000,1000,(ROUND((X35*5%),-3)))</f>
        <v>1000</v>
      </c>
      <c r="Y36" s="327"/>
      <c r="Z36" s="327"/>
      <c r="AA36" s="327"/>
      <c r="AB36" s="327"/>
      <c r="AC36" s="327"/>
      <c r="AD36" s="327"/>
      <c r="AE36" s="328"/>
      <c r="AF36" s="311"/>
      <c r="AG36" s="312"/>
      <c r="AH36" s="288" t="s">
        <v>557</v>
      </c>
      <c r="AI36" s="289"/>
      <c r="AJ36" s="289"/>
      <c r="AK36" s="289"/>
      <c r="AL36" s="289"/>
      <c r="AM36" s="289"/>
      <c r="AN36" s="289"/>
      <c r="AO36" s="289"/>
      <c r="AP36" s="289"/>
      <c r="AQ36" s="289"/>
      <c r="AR36" s="289"/>
      <c r="AS36" s="289"/>
      <c r="AT36" s="289"/>
      <c r="AU36" s="289"/>
      <c r="AV36" s="289"/>
      <c r="AW36" s="289"/>
      <c r="AX36" s="289"/>
      <c r="AY36" s="289"/>
      <c r="AZ36" s="289"/>
      <c r="BA36" s="290"/>
      <c r="BB36" s="329">
        <v>47</v>
      </c>
      <c r="BC36" s="330"/>
      <c r="BD36" s="331">
        <f>IF(X35+X36+X37+X38+BD35-X39-X40-BD33&lt;0,0,X35+X36+X37+X38+BD35-X39-X40-BD33)</f>
        <v>1000</v>
      </c>
      <c r="BE36" s="332"/>
      <c r="BF36" s="332"/>
      <c r="BG36" s="332"/>
      <c r="BH36" s="332"/>
      <c r="BI36" s="332"/>
      <c r="BJ36" s="333"/>
    </row>
    <row r="37" spans="1:62" ht="27" customHeight="1" thickBot="1">
      <c r="A37" s="301"/>
      <c r="B37" s="302"/>
      <c r="C37" s="274" t="s">
        <v>558</v>
      </c>
      <c r="D37" s="275"/>
      <c r="E37" s="275"/>
      <c r="F37" s="275"/>
      <c r="G37" s="275"/>
      <c r="H37" s="275"/>
      <c r="I37" s="275"/>
      <c r="J37" s="275"/>
      <c r="K37" s="275"/>
      <c r="L37" s="275"/>
      <c r="M37" s="275"/>
      <c r="N37" s="275"/>
      <c r="O37" s="275"/>
      <c r="P37" s="275"/>
      <c r="Q37" s="275"/>
      <c r="R37" s="275"/>
      <c r="S37" s="275"/>
      <c r="T37" s="275"/>
      <c r="U37" s="276"/>
      <c r="V37" s="315">
        <v>38</v>
      </c>
      <c r="W37" s="316"/>
      <c r="X37" s="320">
        <v>0</v>
      </c>
      <c r="Y37" s="321"/>
      <c r="Z37" s="321"/>
      <c r="AA37" s="321"/>
      <c r="AB37" s="321"/>
      <c r="AC37" s="321"/>
      <c r="AD37" s="321"/>
      <c r="AE37" s="322"/>
      <c r="AF37" s="313"/>
      <c r="AG37" s="314"/>
      <c r="AH37" s="337" t="s">
        <v>559</v>
      </c>
      <c r="AI37" s="338"/>
      <c r="AJ37" s="338"/>
      <c r="AK37" s="338"/>
      <c r="AL37" s="338"/>
      <c r="AM37" s="338"/>
      <c r="AN37" s="338"/>
      <c r="AO37" s="338"/>
      <c r="AP37" s="338"/>
      <c r="AQ37" s="338"/>
      <c r="AR37" s="338"/>
      <c r="AS37" s="338"/>
      <c r="AT37" s="338"/>
      <c r="AU37" s="338"/>
      <c r="AV37" s="338"/>
      <c r="AW37" s="338"/>
      <c r="AX37" s="338"/>
      <c r="AY37" s="338"/>
      <c r="AZ37" s="338"/>
      <c r="BA37" s="339"/>
      <c r="BB37" s="340">
        <v>48</v>
      </c>
      <c r="BC37" s="340"/>
      <c r="BD37" s="341">
        <f>IF(X39+X40+BD33-X35-X36-X37-X38-BD35&lt;0,0,X39+X40+BD33-X35-X36-X37-X38-BD35)</f>
        <v>0</v>
      </c>
      <c r="BE37" s="342"/>
      <c r="BF37" s="342"/>
      <c r="BG37" s="342"/>
      <c r="BH37" s="342"/>
      <c r="BI37" s="342"/>
      <c r="BJ37" s="343"/>
    </row>
    <row r="38" spans="1:62" ht="27" customHeight="1">
      <c r="A38" s="301"/>
      <c r="B38" s="303"/>
      <c r="C38" s="288" t="s">
        <v>645</v>
      </c>
      <c r="D38" s="289"/>
      <c r="E38" s="289"/>
      <c r="F38" s="289"/>
      <c r="G38" s="289"/>
      <c r="H38" s="289"/>
      <c r="I38" s="289"/>
      <c r="J38" s="289"/>
      <c r="K38" s="289"/>
      <c r="L38" s="289"/>
      <c r="M38" s="289"/>
      <c r="N38" s="289"/>
      <c r="O38" s="289"/>
      <c r="P38" s="289"/>
      <c r="Q38" s="289"/>
      <c r="R38" s="289"/>
      <c r="S38" s="289"/>
      <c r="T38" s="289"/>
      <c r="U38" s="290"/>
      <c r="V38" s="359">
        <v>39</v>
      </c>
      <c r="W38" s="360"/>
      <c r="X38" s="326">
        <f>ROUND((X31*10%),-3)</f>
        <v>0</v>
      </c>
      <c r="Y38" s="327"/>
      <c r="Z38" s="327"/>
      <c r="AA38" s="327"/>
      <c r="AB38" s="327"/>
      <c r="AC38" s="327"/>
      <c r="AD38" s="327"/>
      <c r="AE38" s="328"/>
      <c r="AF38" s="309" t="s">
        <v>560</v>
      </c>
      <c r="AG38" s="310"/>
      <c r="AH38" s="344" t="s">
        <v>561</v>
      </c>
      <c r="AI38" s="345"/>
      <c r="AJ38" s="345"/>
      <c r="AK38" s="345"/>
      <c r="AL38" s="345"/>
      <c r="AM38" s="345"/>
      <c r="AN38" s="345"/>
      <c r="AO38" s="345"/>
      <c r="AP38" s="345"/>
      <c r="AQ38" s="345"/>
      <c r="AR38" s="345"/>
      <c r="AS38" s="345"/>
      <c r="AT38" s="345"/>
      <c r="AU38" s="345"/>
      <c r="AV38" s="345"/>
      <c r="AW38" s="345"/>
      <c r="AX38" s="345"/>
      <c r="AY38" s="345"/>
      <c r="AZ38" s="345"/>
      <c r="BA38" s="346"/>
      <c r="BB38" s="307">
        <v>49</v>
      </c>
      <c r="BC38" s="308"/>
      <c r="BD38" s="317">
        <f>+BD35</f>
        <v>0</v>
      </c>
      <c r="BE38" s="318"/>
      <c r="BF38" s="318"/>
      <c r="BG38" s="318"/>
      <c r="BH38" s="318"/>
      <c r="BI38" s="318"/>
      <c r="BJ38" s="319"/>
    </row>
    <row r="39" spans="1:62" ht="27" customHeight="1">
      <c r="A39" s="301"/>
      <c r="B39" s="302"/>
      <c r="C39" s="274" t="s">
        <v>634</v>
      </c>
      <c r="D39" s="275"/>
      <c r="E39" s="275"/>
      <c r="F39" s="275"/>
      <c r="G39" s="275"/>
      <c r="H39" s="275"/>
      <c r="I39" s="275"/>
      <c r="J39" s="275"/>
      <c r="K39" s="275"/>
      <c r="L39" s="275"/>
      <c r="M39" s="275"/>
      <c r="N39" s="275"/>
      <c r="O39" s="275"/>
      <c r="P39" s="275"/>
      <c r="Q39" s="275"/>
      <c r="R39" s="275"/>
      <c r="S39" s="275"/>
      <c r="T39" s="275"/>
      <c r="U39" s="276"/>
      <c r="V39" s="315">
        <v>40</v>
      </c>
      <c r="W39" s="316"/>
      <c r="X39" s="320">
        <v>0</v>
      </c>
      <c r="Y39" s="321"/>
      <c r="Z39" s="321"/>
      <c r="AA39" s="321"/>
      <c r="AB39" s="321"/>
      <c r="AC39" s="321"/>
      <c r="AD39" s="321"/>
      <c r="AE39" s="322"/>
      <c r="AF39" s="311"/>
      <c r="AG39" s="312"/>
      <c r="AH39" s="288" t="s">
        <v>562</v>
      </c>
      <c r="AI39" s="289"/>
      <c r="AJ39" s="289"/>
      <c r="AK39" s="289"/>
      <c r="AL39" s="289"/>
      <c r="AM39" s="289"/>
      <c r="AN39" s="289"/>
      <c r="AO39" s="289"/>
      <c r="AP39" s="289"/>
      <c r="AQ39" s="289"/>
      <c r="AR39" s="289"/>
      <c r="AS39" s="289"/>
      <c r="AT39" s="289"/>
      <c r="AU39" s="289"/>
      <c r="AV39" s="289"/>
      <c r="AW39" s="289"/>
      <c r="AX39" s="289"/>
      <c r="AY39" s="289"/>
      <c r="AZ39" s="289"/>
      <c r="BA39" s="290"/>
      <c r="BB39" s="354">
        <v>50</v>
      </c>
      <c r="BC39" s="355"/>
      <c r="BD39" s="356">
        <v>0</v>
      </c>
      <c r="BE39" s="357"/>
      <c r="BF39" s="357"/>
      <c r="BG39" s="357"/>
      <c r="BH39" s="357"/>
      <c r="BI39" s="357"/>
      <c r="BJ39" s="358"/>
    </row>
    <row r="40" spans="1:62" ht="27" customHeight="1" thickBot="1">
      <c r="A40" s="301"/>
      <c r="B40" s="302"/>
      <c r="C40" s="288" t="s">
        <v>635</v>
      </c>
      <c r="D40" s="289"/>
      <c r="E40" s="289"/>
      <c r="F40" s="289"/>
      <c r="G40" s="289"/>
      <c r="H40" s="289"/>
      <c r="I40" s="289"/>
      <c r="J40" s="289"/>
      <c r="K40" s="289"/>
      <c r="L40" s="289"/>
      <c r="M40" s="289"/>
      <c r="N40" s="289"/>
      <c r="O40" s="289"/>
      <c r="P40" s="289"/>
      <c r="Q40" s="289"/>
      <c r="R40" s="289"/>
      <c r="S40" s="289"/>
      <c r="T40" s="289"/>
      <c r="U40" s="290"/>
      <c r="V40" s="347">
        <v>41</v>
      </c>
      <c r="W40" s="348"/>
      <c r="X40" s="285">
        <v>0</v>
      </c>
      <c r="Y40" s="286"/>
      <c r="Z40" s="286"/>
      <c r="AA40" s="286"/>
      <c r="AB40" s="286"/>
      <c r="AC40" s="286"/>
      <c r="AD40" s="286"/>
      <c r="AE40" s="287"/>
      <c r="AF40" s="313"/>
      <c r="AG40" s="314"/>
      <c r="AH40" s="349" t="s">
        <v>563</v>
      </c>
      <c r="AI40" s="350"/>
      <c r="AJ40" s="350"/>
      <c r="AK40" s="350"/>
      <c r="AL40" s="350"/>
      <c r="AM40" s="350"/>
      <c r="AN40" s="350"/>
      <c r="AO40" s="350"/>
      <c r="AP40" s="350"/>
      <c r="AQ40" s="350"/>
      <c r="AR40" s="350"/>
      <c r="AS40" s="350"/>
      <c r="AT40" s="350"/>
      <c r="AU40" s="350"/>
      <c r="AV40" s="350"/>
      <c r="AW40" s="350"/>
      <c r="AX40" s="350"/>
      <c r="AY40" s="350"/>
      <c r="AZ40" s="350"/>
      <c r="BA40" s="351"/>
      <c r="BB40" s="352">
        <v>51</v>
      </c>
      <c r="BC40" s="353"/>
      <c r="BD40" s="334">
        <f>+BD34</f>
        <v>1000</v>
      </c>
      <c r="BE40" s="335"/>
      <c r="BF40" s="335"/>
      <c r="BG40" s="335"/>
      <c r="BH40" s="335"/>
      <c r="BI40" s="335"/>
      <c r="BJ40" s="336"/>
    </row>
    <row r="41" spans="1:62" ht="4.5" customHeight="1" thickBot="1">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row>
    <row r="42" spans="1:62" ht="21.75" customHeight="1">
      <c r="A42" s="376" t="s">
        <v>564</v>
      </c>
      <c r="B42" s="377"/>
      <c r="C42" s="135" t="s">
        <v>565</v>
      </c>
      <c r="D42" s="136"/>
      <c r="E42" s="136"/>
      <c r="F42" s="136"/>
      <c r="G42" s="136"/>
      <c r="H42" s="136"/>
      <c r="I42" s="136"/>
      <c r="J42" s="136"/>
      <c r="K42" s="136"/>
      <c r="L42" s="136"/>
      <c r="M42" s="136"/>
      <c r="N42" s="136"/>
      <c r="O42" s="136"/>
      <c r="P42" s="136"/>
      <c r="Q42" s="21" t="s">
        <v>566</v>
      </c>
      <c r="R42" s="20"/>
      <c r="S42" s="19"/>
      <c r="T42" s="380" t="s">
        <v>567</v>
      </c>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2"/>
    </row>
    <row r="43" spans="1:62" ht="27" customHeight="1" thickBot="1">
      <c r="A43" s="378"/>
      <c r="B43" s="379"/>
      <c r="C43" s="48"/>
      <c r="D43" s="48"/>
      <c r="E43" s="48"/>
      <c r="F43" s="48"/>
      <c r="G43" s="48"/>
      <c r="H43" s="22"/>
      <c r="I43" s="22"/>
      <c r="J43" s="22"/>
      <c r="K43" s="22"/>
      <c r="L43" s="22"/>
      <c r="M43" s="22"/>
      <c r="N43" s="22"/>
      <c r="O43" s="22"/>
      <c r="P43" s="22"/>
      <c r="Q43" s="22"/>
      <c r="R43" s="78" t="s">
        <v>568</v>
      </c>
      <c r="S43" s="22"/>
      <c r="T43" s="383" t="s">
        <v>569</v>
      </c>
      <c r="U43" s="384"/>
      <c r="V43" s="384"/>
      <c r="W43" s="384"/>
      <c r="X43" s="384"/>
      <c r="Y43" s="385"/>
      <c r="Z43" s="385"/>
      <c r="AA43" s="385"/>
      <c r="AB43" s="385"/>
      <c r="AC43" s="385"/>
      <c r="AD43" s="385"/>
      <c r="AE43" s="385"/>
      <c r="AF43" s="386"/>
      <c r="AG43" s="383" t="s">
        <v>570</v>
      </c>
      <c r="AH43" s="384"/>
      <c r="AI43" s="384"/>
      <c r="AJ43" s="384"/>
      <c r="AK43" s="384"/>
      <c r="AL43" s="384"/>
      <c r="AM43" s="385"/>
      <c r="AN43" s="385"/>
      <c r="AO43" s="385"/>
      <c r="AP43" s="385"/>
      <c r="AQ43" s="385"/>
      <c r="AR43" s="385"/>
      <c r="AS43" s="386"/>
      <c r="AT43" s="388" t="s">
        <v>571</v>
      </c>
      <c r="AU43" s="389"/>
      <c r="AV43" s="389"/>
      <c r="AW43" s="389"/>
      <c r="AX43" s="365"/>
      <c r="AY43" s="365"/>
      <c r="AZ43" s="365"/>
      <c r="BA43" s="365"/>
      <c r="BB43" s="365"/>
      <c r="BC43" s="365"/>
      <c r="BD43" s="365"/>
      <c r="BE43" s="365"/>
      <c r="BF43" s="365"/>
      <c r="BG43" s="365"/>
      <c r="BH43" s="365"/>
      <c r="BI43" s="365"/>
      <c r="BJ43" s="366"/>
    </row>
    <row r="44" spans="1:62" ht="4.5" customHeight="1" thickBot="1">
      <c r="A44" s="49"/>
      <c r="B44" s="49"/>
      <c r="C44" s="50"/>
      <c r="D44" s="50"/>
      <c r="E44" s="50"/>
      <c r="F44" s="50"/>
      <c r="G44" s="50"/>
      <c r="H44" s="51"/>
      <c r="I44" s="51"/>
      <c r="J44" s="51"/>
      <c r="K44" s="51"/>
      <c r="L44" s="51"/>
      <c r="M44" s="51"/>
      <c r="N44" s="51"/>
      <c r="O44" s="51"/>
      <c r="P44" s="51"/>
      <c r="Q44" s="51"/>
      <c r="R44" s="52"/>
      <c r="S44" s="53"/>
      <c r="T44" s="54"/>
      <c r="U44" s="55"/>
      <c r="V44" s="56"/>
      <c r="W44" s="56"/>
      <c r="X44" s="56"/>
      <c r="Y44" s="56"/>
      <c r="Z44" s="56"/>
      <c r="AA44" s="56"/>
      <c r="AB44" s="56"/>
      <c r="AC44" s="56"/>
      <c r="AD44" s="56"/>
      <c r="AE44" s="56"/>
      <c r="AF44" s="56"/>
      <c r="AG44" s="57"/>
      <c r="AH44" s="57"/>
      <c r="AI44" s="57"/>
      <c r="AJ44" s="57"/>
      <c r="AK44" s="57"/>
      <c r="AL44" s="57"/>
      <c r="AM44" s="57"/>
      <c r="AN44" s="57"/>
      <c r="AO44" s="57"/>
      <c r="AP44" s="57"/>
      <c r="AQ44" s="57"/>
      <c r="AR44" s="57"/>
      <c r="AS44" s="57"/>
      <c r="AT44" s="58"/>
      <c r="AU44" s="58"/>
      <c r="AV44" s="58"/>
      <c r="AW44" s="58"/>
      <c r="AX44" s="58"/>
      <c r="AY44" s="58"/>
      <c r="AZ44" s="58"/>
      <c r="BA44" s="58"/>
      <c r="BB44" s="58"/>
      <c r="BC44" s="58"/>
      <c r="BD44" s="58"/>
      <c r="BE44" s="58"/>
      <c r="BF44" s="58"/>
      <c r="BG44" s="58"/>
      <c r="BH44" s="58"/>
      <c r="BI44" s="58"/>
      <c r="BJ44" s="58"/>
    </row>
    <row r="45" spans="1:65" ht="14.25" customHeight="1" thickBot="1">
      <c r="A45" s="362" t="s">
        <v>572</v>
      </c>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4"/>
      <c r="AG45" s="23"/>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5"/>
      <c r="BK45" s="14"/>
      <c r="BL45" s="14"/>
      <c r="BM45" s="2"/>
    </row>
    <row r="46" spans="1:65" ht="28.5" customHeight="1" thickBo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c r="AG46" s="26"/>
      <c r="AH46" s="367" t="s">
        <v>573</v>
      </c>
      <c r="AI46" s="367"/>
      <c r="AJ46" s="367"/>
      <c r="AK46" s="367"/>
      <c r="AL46" s="367"/>
      <c r="AM46" s="367"/>
      <c r="AN46" s="367"/>
      <c r="AO46" s="367"/>
      <c r="AP46" s="367"/>
      <c r="AQ46" s="367"/>
      <c r="AR46" s="367"/>
      <c r="AS46" s="367"/>
      <c r="AT46" s="367"/>
      <c r="AU46" s="367"/>
      <c r="AV46" s="368"/>
      <c r="AW46" s="390">
        <f>+BD38+BD39+BD40</f>
        <v>1000</v>
      </c>
      <c r="AX46" s="391"/>
      <c r="AY46" s="391"/>
      <c r="AZ46" s="391"/>
      <c r="BA46" s="391"/>
      <c r="BB46" s="391"/>
      <c r="BC46" s="391"/>
      <c r="BD46" s="391"/>
      <c r="BE46" s="391"/>
      <c r="BF46" s="391"/>
      <c r="BG46" s="391"/>
      <c r="BH46" s="391"/>
      <c r="BI46" s="392"/>
      <c r="BJ46" s="27"/>
      <c r="BK46" s="14"/>
      <c r="BL46" s="14"/>
      <c r="BM46" s="2"/>
    </row>
    <row r="47" spans="1:65" ht="14.25" customHeight="1" thickBo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4"/>
      <c r="AG47" s="28"/>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14"/>
      <c r="BL47" s="14"/>
      <c r="BM47" s="2"/>
    </row>
    <row r="48" spans="1:62" ht="18"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4"/>
      <c r="AG48" s="393" t="s">
        <v>574</v>
      </c>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5"/>
    </row>
    <row r="49" spans="1:62" ht="15.75" customHeight="1" thickBot="1">
      <c r="A49" s="372"/>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4"/>
      <c r="AG49" s="396" t="s">
        <v>575</v>
      </c>
      <c r="AH49" s="397"/>
      <c r="AI49" s="397"/>
      <c r="AJ49" s="397"/>
      <c r="AK49" s="397"/>
      <c r="AL49" s="397"/>
      <c r="AM49" s="397"/>
      <c r="AN49" s="397"/>
      <c r="AO49" s="397"/>
      <c r="AP49" s="397"/>
      <c r="AQ49" s="397"/>
      <c r="AR49" s="397"/>
      <c r="AS49" s="397"/>
      <c r="AT49" s="397"/>
      <c r="AU49" s="397"/>
      <c r="AV49" s="397"/>
      <c r="AW49" s="397"/>
      <c r="AX49" s="397"/>
      <c r="AY49" s="397"/>
      <c r="AZ49" s="397"/>
      <c r="BA49" s="397"/>
      <c r="BB49" s="397"/>
      <c r="BC49" s="397"/>
      <c r="BD49" s="397"/>
      <c r="BE49" s="397"/>
      <c r="BF49" s="397"/>
      <c r="BG49" s="397"/>
      <c r="BH49" s="397"/>
      <c r="BI49" s="397"/>
      <c r="BJ49" s="398"/>
    </row>
    <row r="50" spans="1:62" ht="14.25" customHeight="1">
      <c r="A50" s="362" t="s">
        <v>576</v>
      </c>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4"/>
      <c r="AG50" s="152"/>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4"/>
    </row>
    <row r="51" spans="1:62" ht="59.25"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4"/>
      <c r="AG51" s="152"/>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4"/>
    </row>
    <row r="52" spans="1:62" ht="15.75" customHeight="1">
      <c r="A52" s="75"/>
      <c r="B52" s="387" t="s">
        <v>641</v>
      </c>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74"/>
      <c r="AG52" s="152"/>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4"/>
    </row>
    <row r="53" spans="1:62" ht="21.75" customHeight="1">
      <c r="A53" s="59"/>
      <c r="B53" s="146"/>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8"/>
      <c r="AF53" s="32"/>
      <c r="AG53" s="152"/>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4"/>
    </row>
    <row r="54" spans="1:62" ht="6" customHeight="1">
      <c r="A54" s="59"/>
      <c r="B54" s="60"/>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c r="AG54" s="152"/>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4"/>
    </row>
    <row r="55" spans="1:62" ht="20.25" customHeight="1">
      <c r="A55" s="369" t="s">
        <v>643</v>
      </c>
      <c r="B55" s="370"/>
      <c r="C55" s="370"/>
      <c r="D55" s="371"/>
      <c r="E55" s="159"/>
      <c r="F55" s="160"/>
      <c r="G55" s="157" t="s">
        <v>640</v>
      </c>
      <c r="H55" s="157"/>
      <c r="I55" s="158"/>
      <c r="J55" s="155" t="s">
        <v>638</v>
      </c>
      <c r="K55" s="156"/>
      <c r="L55" s="157" t="s">
        <v>639</v>
      </c>
      <c r="M55" s="157"/>
      <c r="N55" s="158"/>
      <c r="O55" s="149"/>
      <c r="P55" s="150"/>
      <c r="Q55" s="150"/>
      <c r="R55" s="150"/>
      <c r="S55" s="150"/>
      <c r="T55" s="150"/>
      <c r="U55" s="150"/>
      <c r="V55" s="150"/>
      <c r="W55" s="150"/>
      <c r="X55" s="150"/>
      <c r="Y55" s="150"/>
      <c r="Z55" s="150"/>
      <c r="AA55" s="150"/>
      <c r="AB55" s="150"/>
      <c r="AC55" s="150"/>
      <c r="AD55" s="150"/>
      <c r="AE55" s="151"/>
      <c r="AF55" s="69"/>
      <c r="AG55" s="152"/>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4"/>
    </row>
    <row r="56" spans="1:62" ht="8.25" customHeight="1" thickBot="1">
      <c r="A56" s="76"/>
      <c r="B56" s="77"/>
      <c r="C56" s="77"/>
      <c r="D56" s="77"/>
      <c r="E56" s="77"/>
      <c r="F56" s="77"/>
      <c r="G56" s="77"/>
      <c r="H56" s="77"/>
      <c r="I56" s="77"/>
      <c r="J56" s="77"/>
      <c r="K56" s="77"/>
      <c r="L56" s="77"/>
      <c r="M56" s="77"/>
      <c r="N56" s="77"/>
      <c r="O56" s="77"/>
      <c r="P56" s="77"/>
      <c r="Q56" s="77"/>
      <c r="R56" s="77"/>
      <c r="S56" s="77"/>
      <c r="T56" s="77"/>
      <c r="U56" s="33"/>
      <c r="V56" s="33"/>
      <c r="W56" s="33"/>
      <c r="X56" s="33"/>
      <c r="Y56" s="33"/>
      <c r="Z56" s="33"/>
      <c r="AA56" s="33"/>
      <c r="AB56" s="33"/>
      <c r="AC56" s="33"/>
      <c r="AD56" s="33"/>
      <c r="AE56" s="33"/>
      <c r="AF56" s="34"/>
      <c r="AG56" s="372"/>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4"/>
    </row>
    <row r="57" spans="1:62" ht="24" customHeight="1">
      <c r="A57" s="70"/>
      <c r="B57" s="71"/>
      <c r="C57" s="71"/>
      <c r="D57" s="67"/>
      <c r="E57" s="67"/>
      <c r="F57" s="72"/>
      <c r="G57" s="72"/>
      <c r="H57" s="72"/>
      <c r="I57" s="66"/>
      <c r="J57" s="66"/>
      <c r="K57" s="65"/>
      <c r="L57" s="73"/>
      <c r="M57" s="73"/>
      <c r="N57" s="73"/>
      <c r="O57" s="68"/>
      <c r="P57" s="68"/>
      <c r="Q57" s="68"/>
      <c r="R57" s="68"/>
      <c r="S57" s="68"/>
      <c r="T57" s="68"/>
      <c r="U57" s="31"/>
      <c r="V57" s="31"/>
      <c r="W57" s="31"/>
      <c r="X57" s="31"/>
      <c r="Y57" s="31"/>
      <c r="Z57" s="31"/>
      <c r="AA57" s="31"/>
      <c r="AB57" s="31"/>
      <c r="AC57" s="31"/>
      <c r="AD57" s="31"/>
      <c r="AE57" s="31"/>
      <c r="AF57" s="31"/>
      <c r="AG57" s="47"/>
      <c r="AH57" s="47"/>
      <c r="AI57" s="47"/>
      <c r="AJ57" s="47"/>
      <c r="AK57" s="47"/>
      <c r="AL57" s="47"/>
      <c r="AM57" s="47"/>
      <c r="AN57" s="47"/>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32" ht="12.75" customHeight="1">
      <c r="A58" s="3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64" ht="12.75" customHeight="1">
      <c r="A59" s="38"/>
      <c r="B59" s="8"/>
      <c r="C59" s="8"/>
      <c r="D59" s="8"/>
      <c r="E59" s="8"/>
      <c r="F59" s="8"/>
      <c r="G59" s="8"/>
      <c r="H59" s="8"/>
      <c r="I59" s="8"/>
      <c r="J59" s="8"/>
      <c r="K59" s="8"/>
      <c r="L59" s="8"/>
      <c r="M59" s="8"/>
      <c r="N59" s="8"/>
      <c r="O59" s="8"/>
      <c r="P59" s="8"/>
      <c r="Q59" s="8"/>
      <c r="R59" s="8"/>
      <c r="S59" s="8"/>
      <c r="T59" s="8"/>
      <c r="U59" s="8"/>
      <c r="V59" s="8"/>
      <c r="W59" s="8"/>
      <c r="X59" s="8"/>
      <c r="Y59" s="8"/>
      <c r="Z59" s="8"/>
      <c r="AA59" s="8"/>
      <c r="AB59" s="6"/>
      <c r="AC59" s="6"/>
      <c r="AD59" s="6"/>
      <c r="AE59" s="6"/>
      <c r="AF59" s="6"/>
      <c r="AG59" s="6"/>
      <c r="AH59" s="8"/>
      <c r="AI59" s="8"/>
      <c r="AJ59" s="8"/>
      <c r="AK59" s="8"/>
      <c r="AL59" s="8"/>
      <c r="AM59" s="8"/>
      <c r="AN59" s="8"/>
      <c r="AO59" s="8"/>
      <c r="AP59" s="8"/>
      <c r="AQ59" s="8"/>
      <c r="AR59" s="8"/>
      <c r="AS59" s="8"/>
      <c r="AT59" s="8"/>
      <c r="AU59" s="8"/>
      <c r="AV59" s="8"/>
      <c r="AW59" s="8"/>
      <c r="AX59" s="8"/>
      <c r="AY59" s="8"/>
      <c r="AZ59" s="8"/>
      <c r="BA59" s="8"/>
      <c r="BB59" s="8"/>
      <c r="BC59" s="8"/>
      <c r="BD59" s="8"/>
      <c r="BE59" s="8"/>
      <c r="BF59" s="2"/>
      <c r="BG59" s="2"/>
      <c r="BH59" s="2"/>
      <c r="BI59" s="2"/>
      <c r="BJ59" s="2"/>
      <c r="BK59" s="2"/>
      <c r="BL59" s="2"/>
    </row>
    <row r="60" spans="32:64" ht="12" customHeight="1">
      <c r="AF60" s="6"/>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361"/>
    </row>
    <row r="61" spans="33:64" ht="12" customHeight="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361"/>
      <c r="BD61" s="361"/>
      <c r="BE61" s="361"/>
      <c r="BF61" s="361"/>
      <c r="BG61" s="361"/>
      <c r="BH61" s="361"/>
      <c r="BI61" s="361"/>
      <c r="BJ61" s="361"/>
      <c r="BK61" s="361"/>
      <c r="BL61" s="361"/>
    </row>
    <row r="62" spans="33:64" ht="12" customHeight="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row>
    <row r="63" spans="33:64" ht="12" customHeight="1">
      <c r="AG63" s="361"/>
      <c r="AH63" s="361"/>
      <c r="AI63" s="361"/>
      <c r="AJ63" s="361"/>
      <c r="AK63" s="361"/>
      <c r="AL63" s="361"/>
      <c r="AM63" s="361"/>
      <c r="AN63" s="361"/>
      <c r="AO63" s="361"/>
      <c r="AP63" s="361"/>
      <c r="AQ63" s="361"/>
      <c r="AR63" s="361"/>
      <c r="AS63" s="361"/>
      <c r="AT63" s="361"/>
      <c r="AU63" s="361"/>
      <c r="AV63" s="361"/>
      <c r="AW63" s="361"/>
      <c r="AX63" s="361"/>
      <c r="AY63" s="361"/>
      <c r="AZ63" s="361"/>
      <c r="BA63" s="361"/>
      <c r="BB63" s="361"/>
      <c r="BC63" s="361"/>
      <c r="BD63" s="361"/>
      <c r="BE63" s="361"/>
      <c r="BF63" s="361"/>
      <c r="BG63" s="361"/>
      <c r="BH63" s="361"/>
      <c r="BI63" s="361"/>
      <c r="BJ63" s="361"/>
      <c r="BK63" s="361"/>
      <c r="BL63" s="361"/>
    </row>
    <row r="64" spans="33:64" ht="12" customHeight="1">
      <c r="AG64" s="361"/>
      <c r="AH64" s="361"/>
      <c r="AI64" s="361"/>
      <c r="AJ64" s="361"/>
      <c r="AK64" s="361"/>
      <c r="AL64" s="361"/>
      <c r="AM64" s="361"/>
      <c r="AN64" s="361"/>
      <c r="AO64" s="361"/>
      <c r="AP64" s="361"/>
      <c r="AQ64" s="361"/>
      <c r="AR64" s="361"/>
      <c r="AS64" s="361"/>
      <c r="AT64" s="361"/>
      <c r="AU64" s="361"/>
      <c r="AV64" s="361"/>
      <c r="AW64" s="361"/>
      <c r="AX64" s="361"/>
      <c r="AY64" s="361"/>
      <c r="AZ64" s="361"/>
      <c r="BA64" s="361"/>
      <c r="BB64" s="361"/>
      <c r="BC64" s="361"/>
      <c r="BD64" s="361"/>
      <c r="BE64" s="361"/>
      <c r="BF64" s="361"/>
      <c r="BG64" s="361"/>
      <c r="BH64" s="361"/>
      <c r="BI64" s="361"/>
      <c r="BJ64" s="361"/>
      <c r="BK64" s="361"/>
      <c r="BL64" s="361"/>
    </row>
    <row r="65" spans="33:64" ht="12" customHeight="1">
      <c r="AG65" s="361"/>
      <c r="AH65" s="361"/>
      <c r="AI65" s="361"/>
      <c r="AJ65" s="361"/>
      <c r="AK65" s="361"/>
      <c r="AL65" s="361"/>
      <c r="AM65" s="361"/>
      <c r="AN65" s="361"/>
      <c r="AO65" s="361"/>
      <c r="AP65" s="361"/>
      <c r="AQ65" s="361"/>
      <c r="AR65" s="361"/>
      <c r="AS65" s="361"/>
      <c r="AT65" s="361"/>
      <c r="AU65" s="361"/>
      <c r="AV65" s="361"/>
      <c r="AW65" s="361"/>
      <c r="AX65" s="361"/>
      <c r="AY65" s="361"/>
      <c r="AZ65" s="361"/>
      <c r="BA65" s="361"/>
      <c r="BB65" s="361"/>
      <c r="BC65" s="361"/>
      <c r="BD65" s="361"/>
      <c r="BE65" s="361"/>
      <c r="BF65" s="361"/>
      <c r="BG65" s="361"/>
      <c r="BH65" s="361"/>
      <c r="BI65" s="361"/>
      <c r="BJ65" s="361"/>
      <c r="BK65" s="361"/>
      <c r="BL65" s="361"/>
    </row>
    <row r="66" spans="33:64" ht="12" customHeight="1">
      <c r="AG66" s="361"/>
      <c r="AH66" s="361"/>
      <c r="AI66" s="361"/>
      <c r="AJ66" s="361"/>
      <c r="AK66" s="361"/>
      <c r="AL66" s="361"/>
      <c r="AM66" s="361"/>
      <c r="AN66" s="361"/>
      <c r="AO66" s="361"/>
      <c r="AP66" s="361"/>
      <c r="AQ66" s="361"/>
      <c r="AR66" s="361"/>
      <c r="AS66" s="361"/>
      <c r="AT66" s="361"/>
      <c r="AU66" s="361"/>
      <c r="AV66" s="361"/>
      <c r="AW66" s="361"/>
      <c r="AX66" s="361"/>
      <c r="AY66" s="361"/>
      <c r="AZ66" s="361"/>
      <c r="BA66" s="361"/>
      <c r="BB66" s="361"/>
      <c r="BC66" s="361"/>
      <c r="BD66" s="361"/>
      <c r="BE66" s="361"/>
      <c r="BF66" s="361"/>
      <c r="BG66" s="361"/>
      <c r="BH66" s="361"/>
      <c r="BI66" s="361"/>
      <c r="BJ66" s="361"/>
      <c r="BK66" s="361"/>
      <c r="BL66" s="361"/>
    </row>
    <row r="67" spans="33:64" ht="12" customHeight="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361"/>
      <c r="BD67" s="361"/>
      <c r="BE67" s="361"/>
      <c r="BF67" s="361"/>
      <c r="BG67" s="361"/>
      <c r="BH67" s="361"/>
      <c r="BI67" s="361"/>
      <c r="BJ67" s="361"/>
      <c r="BK67" s="361"/>
      <c r="BL67" s="361"/>
    </row>
    <row r="68" spans="33:64" ht="12" customHeight="1">
      <c r="AG68" s="6"/>
      <c r="AH68" s="8"/>
      <c r="AI68" s="8"/>
      <c r="AJ68" s="8"/>
      <c r="AK68" s="8"/>
      <c r="AL68" s="8"/>
      <c r="AM68" s="8"/>
      <c r="AN68" s="8"/>
      <c r="AO68" s="8"/>
      <c r="AP68" s="8"/>
      <c r="AQ68" s="8"/>
      <c r="AR68" s="8"/>
      <c r="AS68" s="8"/>
      <c r="AT68" s="8"/>
      <c r="AU68" s="8"/>
      <c r="AV68" s="8"/>
      <c r="AW68" s="8"/>
      <c r="AX68" s="8"/>
      <c r="AY68" s="8"/>
      <c r="AZ68" s="8"/>
      <c r="BA68" s="8"/>
      <c r="BB68" s="8"/>
      <c r="BC68" s="8"/>
      <c r="BD68" s="8"/>
      <c r="BE68" s="8"/>
      <c r="BF68" s="2"/>
      <c r="BG68" s="2"/>
      <c r="BH68" s="2"/>
      <c r="BI68" s="2"/>
      <c r="BJ68" s="2"/>
      <c r="BK68" s="2"/>
      <c r="BL68" s="2"/>
    </row>
    <row r="69" spans="33:64" ht="12" customHeight="1">
      <c r="AG69" s="6"/>
      <c r="AH69" s="8"/>
      <c r="AI69" s="8"/>
      <c r="AJ69" s="8"/>
      <c r="AK69" s="8"/>
      <c r="AL69" s="8"/>
      <c r="AM69" s="8"/>
      <c r="AN69" s="8"/>
      <c r="AO69" s="8"/>
      <c r="AP69" s="8"/>
      <c r="AQ69" s="8"/>
      <c r="AR69" s="8"/>
      <c r="AS69" s="8"/>
      <c r="AT69" s="8"/>
      <c r="AU69" s="8"/>
      <c r="AV69" s="8"/>
      <c r="AW69" s="8"/>
      <c r="AX69" s="8"/>
      <c r="AY69" s="8"/>
      <c r="AZ69" s="8"/>
      <c r="BA69" s="8"/>
      <c r="BB69" s="8"/>
      <c r="BC69" s="8"/>
      <c r="BD69" s="8"/>
      <c r="BE69" s="8"/>
      <c r="BF69" s="2"/>
      <c r="BG69" s="2"/>
      <c r="BH69" s="2"/>
      <c r="BI69" s="2"/>
      <c r="BJ69" s="2"/>
      <c r="BK69" s="2"/>
      <c r="BL69" s="2"/>
    </row>
    <row r="70" spans="33:64" ht="12" customHeight="1">
      <c r="AG70" s="6"/>
      <c r="AH70" s="8"/>
      <c r="AI70" s="8"/>
      <c r="AJ70" s="8"/>
      <c r="AK70" s="8"/>
      <c r="AL70" s="8"/>
      <c r="AM70" s="8"/>
      <c r="AN70" s="8"/>
      <c r="AO70" s="8"/>
      <c r="AP70" s="8"/>
      <c r="AQ70" s="8"/>
      <c r="AR70" s="8"/>
      <c r="AS70" s="8"/>
      <c r="AT70" s="8"/>
      <c r="AU70" s="8"/>
      <c r="AV70" s="8"/>
      <c r="AW70" s="8"/>
      <c r="AX70" s="8"/>
      <c r="AY70" s="8"/>
      <c r="AZ70" s="8"/>
      <c r="BA70" s="8"/>
      <c r="BB70" s="8"/>
      <c r="BC70" s="8"/>
      <c r="BD70" s="8"/>
      <c r="BE70" s="8"/>
      <c r="BF70" s="2"/>
      <c r="BG70" s="2"/>
      <c r="BH70" s="2"/>
      <c r="BI70" s="2"/>
      <c r="BJ70" s="2"/>
      <c r="BK70" s="2"/>
      <c r="BL70" s="2"/>
    </row>
  </sheetData>
  <sheetProtection password="B062" sheet="1" objects="1" scenarios="1" selectLockedCells="1"/>
  <mergeCells count="233">
    <mergeCell ref="AG43:AL43"/>
    <mergeCell ref="AM43:AS43"/>
    <mergeCell ref="AT43:AW43"/>
    <mergeCell ref="AW46:BI46"/>
    <mergeCell ref="AG48:BJ48"/>
    <mergeCell ref="AG49:BJ49"/>
    <mergeCell ref="A55:D55"/>
    <mergeCell ref="AG50:BJ56"/>
    <mergeCell ref="A41:BJ41"/>
    <mergeCell ref="A42:B43"/>
    <mergeCell ref="T42:BJ42"/>
    <mergeCell ref="T43:X43"/>
    <mergeCell ref="Y43:AF43"/>
    <mergeCell ref="A46:AF49"/>
    <mergeCell ref="L55:N55"/>
    <mergeCell ref="B52:AE52"/>
    <mergeCell ref="BB39:BC39"/>
    <mergeCell ref="BD39:BJ39"/>
    <mergeCell ref="C38:U38"/>
    <mergeCell ref="V38:W38"/>
    <mergeCell ref="X38:AE38"/>
    <mergeCell ref="AG60:BL67"/>
    <mergeCell ref="A50:AF50"/>
    <mergeCell ref="AX43:BJ43"/>
    <mergeCell ref="A45:AF45"/>
    <mergeCell ref="AH46:AV46"/>
    <mergeCell ref="C40:U40"/>
    <mergeCell ref="V40:W40"/>
    <mergeCell ref="X40:AE40"/>
    <mergeCell ref="AH40:BA40"/>
    <mergeCell ref="BB40:BC40"/>
    <mergeCell ref="BD38:BJ38"/>
    <mergeCell ref="C39:U39"/>
    <mergeCell ref="V39:W39"/>
    <mergeCell ref="X39:AE39"/>
    <mergeCell ref="AH39:BA39"/>
    <mergeCell ref="BD40:BJ40"/>
    <mergeCell ref="C37:U37"/>
    <mergeCell ref="V37:W37"/>
    <mergeCell ref="X37:AE37"/>
    <mergeCell ref="AH37:BA37"/>
    <mergeCell ref="BB37:BC37"/>
    <mergeCell ref="BD37:BJ37"/>
    <mergeCell ref="AF38:AG40"/>
    <mergeCell ref="AH38:BA38"/>
    <mergeCell ref="BB38:BC38"/>
    <mergeCell ref="C36:U36"/>
    <mergeCell ref="V36:W36"/>
    <mergeCell ref="X36:AE36"/>
    <mergeCell ref="AH36:BA36"/>
    <mergeCell ref="BB36:BC36"/>
    <mergeCell ref="BD36:BJ36"/>
    <mergeCell ref="BB35:BC35"/>
    <mergeCell ref="BD35:BJ35"/>
    <mergeCell ref="BD33:BJ33"/>
    <mergeCell ref="C34:U34"/>
    <mergeCell ref="V34:W34"/>
    <mergeCell ref="X34:AE34"/>
    <mergeCell ref="AH34:BA34"/>
    <mergeCell ref="BB34:BC34"/>
    <mergeCell ref="BD34:BJ34"/>
    <mergeCell ref="C35:U35"/>
    <mergeCell ref="A30:BJ30"/>
    <mergeCell ref="A31:B40"/>
    <mergeCell ref="C31:U31"/>
    <mergeCell ref="V31:W31"/>
    <mergeCell ref="X31:AE31"/>
    <mergeCell ref="AF31:AG37"/>
    <mergeCell ref="AH31:BA31"/>
    <mergeCell ref="BB31:BC31"/>
    <mergeCell ref="BD31:BJ31"/>
    <mergeCell ref="C32:U32"/>
    <mergeCell ref="V32:W32"/>
    <mergeCell ref="X32:AE32"/>
    <mergeCell ref="AH32:BA32"/>
    <mergeCell ref="BB32:BC32"/>
    <mergeCell ref="BD32:BJ32"/>
    <mergeCell ref="C33:U33"/>
    <mergeCell ref="V33:W33"/>
    <mergeCell ref="X33:AE33"/>
    <mergeCell ref="AH33:BA33"/>
    <mergeCell ref="BB33:BC33"/>
    <mergeCell ref="V35:W35"/>
    <mergeCell ref="X35:AE35"/>
    <mergeCell ref="AH35:BA35"/>
    <mergeCell ref="AR27:AX27"/>
    <mergeCell ref="AY27:BC27"/>
    <mergeCell ref="BD27:BJ27"/>
    <mergeCell ref="A28:BC28"/>
    <mergeCell ref="BD28:BJ28"/>
    <mergeCell ref="A29:BJ29"/>
    <mergeCell ref="E27:J27"/>
    <mergeCell ref="K27:P27"/>
    <mergeCell ref="Q27:W27"/>
    <mergeCell ref="X27:AC27"/>
    <mergeCell ref="AD27:AJ27"/>
    <mergeCell ref="AK27:AQ27"/>
    <mergeCell ref="E26:J26"/>
    <mergeCell ref="K26:P26"/>
    <mergeCell ref="Q26:W26"/>
    <mergeCell ref="X26:AC26"/>
    <mergeCell ref="AD26:AJ26"/>
    <mergeCell ref="AK26:AQ26"/>
    <mergeCell ref="AR26:AX26"/>
    <mergeCell ref="AY26:BC26"/>
    <mergeCell ref="BD26:BJ26"/>
    <mergeCell ref="E25:J25"/>
    <mergeCell ref="K25:P25"/>
    <mergeCell ref="Q25:W25"/>
    <mergeCell ref="X25:AC25"/>
    <mergeCell ref="AD25:AJ25"/>
    <mergeCell ref="AK25:AQ25"/>
    <mergeCell ref="AR25:AX25"/>
    <mergeCell ref="AY25:BC25"/>
    <mergeCell ref="BD25:BJ25"/>
    <mergeCell ref="E24:J24"/>
    <mergeCell ref="K24:P24"/>
    <mergeCell ref="Q24:W24"/>
    <mergeCell ref="X24:AC24"/>
    <mergeCell ref="AD24:AJ24"/>
    <mergeCell ref="AK24:AQ24"/>
    <mergeCell ref="AR24:AX24"/>
    <mergeCell ref="AY24:BC24"/>
    <mergeCell ref="BD24:BJ24"/>
    <mergeCell ref="A20:BJ20"/>
    <mergeCell ref="A21:BJ21"/>
    <mergeCell ref="A22:D23"/>
    <mergeCell ref="E22:J23"/>
    <mergeCell ref="K22:P23"/>
    <mergeCell ref="Q22:W23"/>
    <mergeCell ref="X22:AC23"/>
    <mergeCell ref="AD22:AJ23"/>
    <mergeCell ref="AK22:AQ23"/>
    <mergeCell ref="AR22:AX23"/>
    <mergeCell ref="AY22:BC23"/>
    <mergeCell ref="BD22:BJ23"/>
    <mergeCell ref="A16:BJ16"/>
    <mergeCell ref="A17:BJ17"/>
    <mergeCell ref="A18:J18"/>
    <mergeCell ref="AH18:AR18"/>
    <mergeCell ref="A19:H19"/>
    <mergeCell ref="I19:AG19"/>
    <mergeCell ref="AQ19:AR19"/>
    <mergeCell ref="AS19:AT19"/>
    <mergeCell ref="AU19:AV19"/>
    <mergeCell ref="BI19:BJ19"/>
    <mergeCell ref="AW19:AX19"/>
    <mergeCell ref="AY19:AZ19"/>
    <mergeCell ref="BA19:BB19"/>
    <mergeCell ref="BC19:BD19"/>
    <mergeCell ref="BE19:BF19"/>
    <mergeCell ref="BG19:BH19"/>
    <mergeCell ref="BK14:BL14"/>
    <mergeCell ref="A15:P15"/>
    <mergeCell ref="Q15:R15"/>
    <mergeCell ref="S15:AE15"/>
    <mergeCell ref="AF15:AG15"/>
    <mergeCell ref="AH15:AR15"/>
    <mergeCell ref="AS15:BJ15"/>
    <mergeCell ref="BI14:BJ14"/>
    <mergeCell ref="AU14:AV14"/>
    <mergeCell ref="AW14:AX14"/>
    <mergeCell ref="K18:AG18"/>
    <mergeCell ref="AS18:BJ18"/>
    <mergeCell ref="AH12:AN12"/>
    <mergeCell ref="AO12:AV12"/>
    <mergeCell ref="AW12:BC12"/>
    <mergeCell ref="BD12:BJ12"/>
    <mergeCell ref="BI13:BJ13"/>
    <mergeCell ref="C14:L14"/>
    <mergeCell ref="M14:AG14"/>
    <mergeCell ref="AH14:AP14"/>
    <mergeCell ref="AQ14:AR14"/>
    <mergeCell ref="AS14:AT14"/>
    <mergeCell ref="J13:AV13"/>
    <mergeCell ref="AW13:BF13"/>
    <mergeCell ref="AY14:AZ14"/>
    <mergeCell ref="BA14:BB14"/>
    <mergeCell ref="BG13:BH13"/>
    <mergeCell ref="AQ11:AZ11"/>
    <mergeCell ref="BA11:BB11"/>
    <mergeCell ref="BC11:BD11"/>
    <mergeCell ref="BE11:BF11"/>
    <mergeCell ref="BG11:BH11"/>
    <mergeCell ref="R12:X12"/>
    <mergeCell ref="Y12:AG12"/>
    <mergeCell ref="BG14:BH14"/>
    <mergeCell ref="BC14:BD14"/>
    <mergeCell ref="BE14:BF14"/>
    <mergeCell ref="A6:BJ6"/>
    <mergeCell ref="A7:G7"/>
    <mergeCell ref="H7:I7"/>
    <mergeCell ref="J7:K7"/>
    <mergeCell ref="L7:M7"/>
    <mergeCell ref="N7:O7"/>
    <mergeCell ref="P7:AG7"/>
    <mergeCell ref="AH7:BJ7"/>
    <mergeCell ref="A1:N1"/>
    <mergeCell ref="O1:AQ5"/>
    <mergeCell ref="AR1:BA5"/>
    <mergeCell ref="BB1:BJ5"/>
    <mergeCell ref="A2:N4"/>
    <mergeCell ref="A5:N5"/>
    <mergeCell ref="B53:AE53"/>
    <mergeCell ref="O55:AE55"/>
    <mergeCell ref="A51:AF51"/>
    <mergeCell ref="J55:K55"/>
    <mergeCell ref="G55:I55"/>
    <mergeCell ref="R11:S11"/>
    <mergeCell ref="T11:U11"/>
    <mergeCell ref="V11:W11"/>
    <mergeCell ref="X11:Y11"/>
    <mergeCell ref="E55:F55"/>
    <mergeCell ref="C42:P42"/>
    <mergeCell ref="AB11:AC11"/>
    <mergeCell ref="AD11:AE11"/>
    <mergeCell ref="AF11:AG11"/>
    <mergeCell ref="AH11:AI11"/>
    <mergeCell ref="Z11:AA11"/>
    <mergeCell ref="C12:I12"/>
    <mergeCell ref="J12:Q12"/>
    <mergeCell ref="C13:I13"/>
    <mergeCell ref="AH19:AP19"/>
    <mergeCell ref="A8:AG8"/>
    <mergeCell ref="A9:AG9"/>
    <mergeCell ref="A10:BJ10"/>
    <mergeCell ref="A11:B14"/>
    <mergeCell ref="C11:Q11"/>
    <mergeCell ref="AH8:BJ9"/>
    <mergeCell ref="BI11:BJ11"/>
    <mergeCell ref="AJ11:AK11"/>
    <mergeCell ref="AL11:AN11"/>
    <mergeCell ref="AO11:AP11"/>
  </mergeCells>
  <printOptions/>
  <pageMargins left="0.5511811023622047" right="0.15748031496062992" top="0.03937007874015748" bottom="0.2755905511811024" header="0" footer="0"/>
  <pageSetup horizontalDpi="600" verticalDpi="600" orientation="portrait" scale="61" r:id="rId4"/>
  <drawing r:id="rId3"/>
  <legacyDrawing r:id="rId2"/>
</worksheet>
</file>

<file path=xl/worksheets/sheet2.xml><?xml version="1.0" encoding="utf-8"?>
<worksheet xmlns="http://schemas.openxmlformats.org/spreadsheetml/2006/main" xmlns:r="http://schemas.openxmlformats.org/officeDocument/2006/relationships">
  <dimension ref="A1:BM109"/>
  <sheetViews>
    <sheetView showGridLines="0" view="pageBreakPreview" zoomScaleSheetLayoutView="100" zoomScalePageLayoutView="70" workbookViewId="0" topLeftCell="A16">
      <selection activeCell="C55" sqref="C55:AE57"/>
    </sheetView>
  </sheetViews>
  <sheetFormatPr defaultColWidth="1.7109375" defaultRowHeight="12" customHeight="1"/>
  <cols>
    <col min="1" max="1" width="3.28125" style="2" customWidth="1"/>
    <col min="2" max="2" width="3.8515625" style="13" customWidth="1"/>
    <col min="3" max="28" width="2.7109375" style="8" customWidth="1"/>
    <col min="29" max="33" width="2.7109375" style="6" customWidth="1"/>
    <col min="34" max="34" width="3.8515625" style="6" customWidth="1"/>
    <col min="35" max="38" width="2.57421875" style="8" customWidth="1"/>
    <col min="39" max="58" width="2.7109375" style="8" customWidth="1"/>
    <col min="59" max="63" width="2.7109375" style="2" customWidth="1"/>
    <col min="64" max="64" width="17.421875" style="2" customWidth="1"/>
    <col min="65" max="16384" width="1.7109375" style="2" customWidth="1"/>
  </cols>
  <sheetData>
    <row r="1" spans="2:63" ht="12" customHeight="1">
      <c r="B1" s="399" t="s">
        <v>437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row>
    <row r="2" spans="2:63" ht="15" customHeight="1">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row>
    <row r="3" spans="1:63" ht="11.25" customHeight="1">
      <c r="A3" s="40"/>
      <c r="B3" s="400" t="s">
        <v>438</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3"/>
      <c r="AG3" s="3"/>
      <c r="AH3" s="4" t="s">
        <v>630</v>
      </c>
      <c r="AI3" s="401" t="s">
        <v>439</v>
      </c>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row>
    <row r="4" spans="1:63" ht="11.25" customHeight="1">
      <c r="A4" s="4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3"/>
      <c r="AG4" s="3"/>
      <c r="AH4" s="4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row>
    <row r="5" spans="1:63" ht="11.25" customHeight="1">
      <c r="A5" s="4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3"/>
      <c r="AG5" s="3"/>
      <c r="AH5" s="4" t="s">
        <v>629</v>
      </c>
      <c r="AI5" s="402" t="s">
        <v>440</v>
      </c>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c r="BK5" s="402"/>
    </row>
    <row r="6" spans="1:63" ht="11.25" customHeight="1">
      <c r="A6" s="40"/>
      <c r="B6" s="400" t="s">
        <v>441</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3"/>
      <c r="AG6" s="3"/>
      <c r="AH6" s="4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row>
    <row r="7" spans="1:63" ht="11.25" customHeight="1">
      <c r="A7" s="4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3"/>
      <c r="AG7" s="3"/>
      <c r="AH7" s="41"/>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row>
    <row r="8" spans="1:63" ht="11.25" customHeight="1">
      <c r="A8" s="4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3"/>
      <c r="AG8" s="3"/>
      <c r="AH8" s="4" t="s">
        <v>628</v>
      </c>
      <c r="AI8" s="402" t="s">
        <v>442</v>
      </c>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row>
    <row r="9" spans="1:63" ht="11.25" customHeight="1">
      <c r="A9" s="4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3"/>
      <c r="AG9" s="3"/>
      <c r="AH9" s="4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row>
    <row r="10" spans="1:63" ht="11.25" customHeight="1">
      <c r="A10" s="40"/>
      <c r="B10" s="403" t="s">
        <v>443</v>
      </c>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3"/>
      <c r="AG10" s="3"/>
      <c r="AH10" s="41"/>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row>
    <row r="11" spans="1:63" ht="11.25" customHeight="1">
      <c r="A11" s="40"/>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3"/>
      <c r="AG11" s="3"/>
      <c r="AH11" s="4" t="s">
        <v>627</v>
      </c>
      <c r="AI11" s="401" t="s">
        <v>444</v>
      </c>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row>
    <row r="12" spans="1:63" ht="11.25" customHeight="1">
      <c r="A12" s="40"/>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3"/>
      <c r="AG12" s="3"/>
      <c r="AH12" s="42"/>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row>
    <row r="13" spans="1:63" ht="11.25" customHeight="1">
      <c r="A13" s="40"/>
      <c r="B13" s="400" t="s">
        <v>445</v>
      </c>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3"/>
      <c r="AG13" s="3"/>
      <c r="AH13" s="4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row>
    <row r="14" spans="1:63" ht="11.25" customHeight="1">
      <c r="A14" s="4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3"/>
      <c r="AG14" s="3"/>
      <c r="AH14" s="41"/>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1:63" ht="11.25" customHeight="1">
      <c r="A15" s="40"/>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3"/>
      <c r="AG15" s="3"/>
      <c r="AH15" s="404" t="s">
        <v>446</v>
      </c>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row>
    <row r="16" spans="1:63" ht="11.25" customHeight="1">
      <c r="A16" s="40"/>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42"/>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44"/>
      <c r="BI16" s="44"/>
      <c r="BJ16" s="44"/>
      <c r="BK16" s="44"/>
    </row>
    <row r="17" spans="1:63" ht="11.25" customHeight="1">
      <c r="A17" s="40"/>
      <c r="B17" s="4" t="s">
        <v>447</v>
      </c>
      <c r="C17" s="405" t="s">
        <v>448</v>
      </c>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9"/>
      <c r="AG17" s="9"/>
      <c r="AH17" s="4" t="s">
        <v>626</v>
      </c>
      <c r="AI17" s="401" t="s">
        <v>449</v>
      </c>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row>
    <row r="18" spans="1:63" ht="11.25" customHeight="1">
      <c r="A18" s="40"/>
      <c r="B18" s="4" t="s">
        <v>450</v>
      </c>
      <c r="C18" s="400" t="s">
        <v>451</v>
      </c>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3"/>
      <c r="AG18" s="3"/>
      <c r="AH18" s="4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row>
    <row r="19" spans="1:63" ht="11.25" customHeight="1">
      <c r="A19" s="40"/>
      <c r="B19" s="4"/>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3"/>
      <c r="AG19" s="3"/>
      <c r="AH19" s="4" t="s">
        <v>625</v>
      </c>
      <c r="AI19" s="401" t="s">
        <v>452</v>
      </c>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row>
    <row r="20" spans="1:63" ht="11.25" customHeight="1">
      <c r="A20" s="40"/>
      <c r="B20" s="4"/>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4"/>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row>
    <row r="21" spans="1:63" ht="11.25" customHeight="1">
      <c r="A21" s="40"/>
      <c r="B21" s="404" t="s">
        <v>453</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
      <c r="AG21" s="4"/>
      <c r="AH21" s="44"/>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row>
    <row r="22" spans="1:63" ht="11.25" customHeight="1">
      <c r="A22" s="40"/>
      <c r="B22" s="4"/>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4" t="s">
        <v>624</v>
      </c>
      <c r="AI22" s="401" t="s">
        <v>577</v>
      </c>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row>
    <row r="23" spans="1:63" ht="11.25" customHeight="1">
      <c r="A23" s="40"/>
      <c r="B23" s="4" t="s">
        <v>454</v>
      </c>
      <c r="C23" s="402" t="s">
        <v>455</v>
      </c>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11"/>
      <c r="AG23" s="11"/>
      <c r="AH23" s="44"/>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row>
    <row r="24" spans="1:63" ht="11.25" customHeight="1">
      <c r="A24" s="40"/>
      <c r="B24" s="9"/>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11"/>
      <c r="AG24" s="11"/>
      <c r="AH24" s="4" t="s">
        <v>623</v>
      </c>
      <c r="AI24" s="401" t="s">
        <v>578</v>
      </c>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row>
    <row r="25" spans="1:63" ht="11.25" customHeight="1">
      <c r="A25" s="40"/>
      <c r="B25" s="9"/>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11"/>
      <c r="AG25" s="11"/>
      <c r="AH25" s="44"/>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401"/>
      <c r="BH25" s="401"/>
      <c r="BI25" s="401"/>
      <c r="BJ25" s="401"/>
      <c r="BK25" s="401"/>
    </row>
    <row r="26" spans="1:63" ht="11.25" customHeight="1">
      <c r="A26" s="40"/>
      <c r="B26" s="9"/>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11"/>
      <c r="AG26" s="11"/>
      <c r="AH26" s="4" t="s">
        <v>622</v>
      </c>
      <c r="AI26" s="401" t="s">
        <v>579</v>
      </c>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c r="BK26" s="401"/>
    </row>
    <row r="27" spans="1:63" ht="11.25" customHeight="1">
      <c r="A27" s="40"/>
      <c r="B27" s="4" t="s">
        <v>456</v>
      </c>
      <c r="C27" s="400" t="s">
        <v>457</v>
      </c>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3"/>
      <c r="AG27" s="3"/>
      <c r="AH27" s="4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c r="BG27" s="401"/>
      <c r="BH27" s="401"/>
      <c r="BI27" s="401"/>
      <c r="BJ27" s="401"/>
      <c r="BK27" s="401"/>
    </row>
    <row r="28" spans="1:63" ht="11.25" customHeight="1">
      <c r="A28" s="40"/>
      <c r="B28" s="9"/>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3"/>
      <c r="AG28" s="3"/>
      <c r="AH28" s="4" t="s">
        <v>621</v>
      </c>
      <c r="AI28" s="401" t="s">
        <v>580</v>
      </c>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row>
    <row r="29" spans="1:63" ht="11.25" customHeight="1">
      <c r="A29" s="40"/>
      <c r="B29" s="4" t="s">
        <v>458</v>
      </c>
      <c r="C29" s="402" t="s">
        <v>459</v>
      </c>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11"/>
      <c r="AG29" s="11"/>
      <c r="AH29" s="4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row>
    <row r="30" spans="1:63" ht="11.25" customHeight="1">
      <c r="A30" s="40"/>
      <c r="B30" s="4"/>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11"/>
      <c r="AG30" s="11"/>
      <c r="AH30" s="44"/>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row>
    <row r="31" spans="1:63" ht="11.25" customHeight="1">
      <c r="A31" s="40"/>
      <c r="B31" s="7"/>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11"/>
      <c r="AG31" s="11"/>
      <c r="AH31" s="4" t="s">
        <v>620</v>
      </c>
      <c r="AI31" s="401" t="s">
        <v>581</v>
      </c>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row>
    <row r="32" spans="1:63" ht="11.25" customHeight="1">
      <c r="A32" s="40"/>
      <c r="B32" s="4" t="s">
        <v>460</v>
      </c>
      <c r="C32" s="402" t="s">
        <v>461</v>
      </c>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11"/>
      <c r="AG32" s="11"/>
      <c r="AH32" s="44"/>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row>
    <row r="33" spans="1:63" ht="11.25" customHeight="1">
      <c r="A33" s="40"/>
      <c r="B33" s="9"/>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11"/>
      <c r="AG33" s="11"/>
      <c r="AH33" s="4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row>
    <row r="34" spans="1:63" ht="11.25" customHeight="1">
      <c r="A34" s="40"/>
      <c r="B34" s="9"/>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11"/>
      <c r="AG34" s="11"/>
      <c r="AH34" s="4" t="s">
        <v>619</v>
      </c>
      <c r="AI34" s="401" t="s">
        <v>582</v>
      </c>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row>
    <row r="35" spans="1:63" ht="11.25" customHeight="1">
      <c r="A35" s="40"/>
      <c r="B35" s="9"/>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11"/>
      <c r="AG35" s="11"/>
      <c r="AH35" s="4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row>
    <row r="36" spans="1:63" ht="11.25" customHeight="1">
      <c r="A36" s="40"/>
      <c r="B36" s="4" t="s">
        <v>462</v>
      </c>
      <c r="C36" s="402" t="s">
        <v>463</v>
      </c>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11"/>
      <c r="AG36" s="11"/>
      <c r="AH36" s="4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row>
    <row r="37" spans="1:63" ht="11.25" customHeight="1">
      <c r="A37" s="40"/>
      <c r="B37" s="9"/>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11"/>
      <c r="AG37" s="11"/>
      <c r="AH37" s="4" t="s">
        <v>618</v>
      </c>
      <c r="AI37" s="401" t="s">
        <v>583</v>
      </c>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row>
    <row r="38" spans="1:63" ht="11.25" customHeight="1">
      <c r="A38" s="40"/>
      <c r="B38" s="9"/>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11"/>
      <c r="AG38" s="11"/>
      <c r="AH38" s="4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row>
    <row r="39" spans="1:63" ht="11.25" customHeight="1">
      <c r="A39" s="40"/>
      <c r="B39" s="9"/>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11"/>
      <c r="AG39" s="11"/>
      <c r="AH39" s="4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row>
    <row r="40" spans="1:63" ht="11.25" customHeight="1">
      <c r="A40" s="40"/>
      <c r="B40" s="4" t="s">
        <v>464</v>
      </c>
      <c r="C40" s="402" t="s">
        <v>465</v>
      </c>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11"/>
      <c r="AG40" s="11"/>
      <c r="AH40" s="4" t="s">
        <v>617</v>
      </c>
      <c r="AI40" s="402" t="s">
        <v>584</v>
      </c>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01"/>
      <c r="BJ40" s="401"/>
      <c r="BK40" s="401"/>
    </row>
    <row r="41" spans="1:63" ht="11.25" customHeight="1">
      <c r="A41" s="40"/>
      <c r="B41" s="9"/>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11"/>
      <c r="AG41" s="11"/>
      <c r="AH41" s="4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row>
    <row r="42" spans="1:63" ht="11.25" customHeight="1">
      <c r="A42" s="40"/>
      <c r="B42" s="9"/>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11"/>
      <c r="AG42" s="11"/>
      <c r="AH42" s="4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row>
    <row r="43" spans="1:63" ht="11.25" customHeight="1">
      <c r="A43" s="40"/>
      <c r="B43" s="9"/>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11"/>
      <c r="AG43" s="11"/>
      <c r="AH43" s="44"/>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row>
    <row r="44" spans="1:63" ht="11.25" customHeight="1">
      <c r="A44" s="40"/>
      <c r="B44" s="4" t="s">
        <v>466</v>
      </c>
      <c r="C44" s="402" t="s">
        <v>467</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11"/>
      <c r="AG44" s="11"/>
      <c r="AH44" s="4" t="s">
        <v>616</v>
      </c>
      <c r="AI44" s="401" t="s">
        <v>585</v>
      </c>
      <c r="AJ44" s="401"/>
      <c r="AK44" s="401"/>
      <c r="AL44" s="401"/>
      <c r="AM44" s="401"/>
      <c r="AN44" s="401"/>
      <c r="AO44" s="401"/>
      <c r="AP44" s="401"/>
      <c r="AQ44" s="401"/>
      <c r="AR44" s="401"/>
      <c r="AS44" s="401"/>
      <c r="AT44" s="401"/>
      <c r="AU44" s="401"/>
      <c r="AV44" s="401"/>
      <c r="AW44" s="401"/>
      <c r="AX44" s="401"/>
      <c r="AY44" s="401"/>
      <c r="AZ44" s="401"/>
      <c r="BA44" s="401"/>
      <c r="BB44" s="401"/>
      <c r="BC44" s="401"/>
      <c r="BD44" s="401"/>
      <c r="BE44" s="401"/>
      <c r="BF44" s="401"/>
      <c r="BG44" s="401"/>
      <c r="BH44" s="401"/>
      <c r="BI44" s="401"/>
      <c r="BJ44" s="401"/>
      <c r="BK44" s="401"/>
    </row>
    <row r="45" spans="1:63" ht="11.25" customHeight="1">
      <c r="A45" s="40"/>
      <c r="B45" s="9"/>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11"/>
      <c r="AG45" s="11"/>
      <c r="AH45" s="41"/>
      <c r="AI45" s="401"/>
      <c r="AJ45" s="401"/>
      <c r="AK45" s="401"/>
      <c r="AL45" s="401"/>
      <c r="AM45" s="401"/>
      <c r="AN45" s="401"/>
      <c r="AO45" s="401"/>
      <c r="AP45" s="401"/>
      <c r="AQ45" s="401"/>
      <c r="AR45" s="401"/>
      <c r="AS45" s="401"/>
      <c r="AT45" s="401"/>
      <c r="AU45" s="401"/>
      <c r="AV45" s="401"/>
      <c r="AW45" s="401"/>
      <c r="AX45" s="401"/>
      <c r="AY45" s="401"/>
      <c r="AZ45" s="401"/>
      <c r="BA45" s="401"/>
      <c r="BB45" s="401"/>
      <c r="BC45" s="401"/>
      <c r="BD45" s="401"/>
      <c r="BE45" s="401"/>
      <c r="BF45" s="401"/>
      <c r="BG45" s="401"/>
      <c r="BH45" s="401"/>
      <c r="BI45" s="401"/>
      <c r="BJ45" s="401"/>
      <c r="BK45" s="401"/>
    </row>
    <row r="46" spans="1:63" ht="11.25" customHeight="1">
      <c r="A46" s="40"/>
      <c r="B46" s="9"/>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11"/>
      <c r="AG46" s="11"/>
      <c r="AH46" s="4" t="s">
        <v>615</v>
      </c>
      <c r="AI46" s="401" t="s">
        <v>586</v>
      </c>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row>
    <row r="47" spans="1:63" ht="11.25" customHeight="1">
      <c r="A47" s="40"/>
      <c r="B47" s="9"/>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11"/>
      <c r="AG47" s="11"/>
      <c r="AH47" s="4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401"/>
      <c r="BI47" s="401"/>
      <c r="BJ47" s="401"/>
      <c r="BK47" s="401"/>
    </row>
    <row r="48" spans="1:63" ht="11.25" customHeight="1">
      <c r="A48" s="40"/>
      <c r="B48" s="4" t="s">
        <v>468</v>
      </c>
      <c r="C48" s="402" t="s">
        <v>469</v>
      </c>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11"/>
      <c r="AG48" s="11"/>
      <c r="AH48" s="4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401"/>
      <c r="BI48" s="401"/>
      <c r="BJ48" s="401"/>
      <c r="BK48" s="401"/>
    </row>
    <row r="49" spans="1:63" ht="11.25" customHeight="1">
      <c r="A49" s="40"/>
      <c r="B49" s="9"/>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11"/>
      <c r="AG49" s="11"/>
      <c r="AH49" s="4" t="s">
        <v>614</v>
      </c>
      <c r="AI49" s="401" t="s">
        <v>587</v>
      </c>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1"/>
      <c r="BK49" s="401"/>
    </row>
    <row r="50" spans="1:63" ht="11.25" customHeight="1">
      <c r="A50" s="40"/>
      <c r="B50" s="9"/>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11"/>
      <c r="AG50" s="11"/>
      <c r="AH50" s="44"/>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row>
    <row r="51" spans="1:63" ht="11.25" customHeight="1">
      <c r="A51" s="40"/>
      <c r="B51" s="9"/>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11"/>
      <c r="AG51" s="11"/>
      <c r="AH51" s="12" t="s">
        <v>613</v>
      </c>
      <c r="AI51" s="402" t="s">
        <v>588</v>
      </c>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row>
    <row r="52" spans="1:63" ht="11.25" customHeight="1">
      <c r="A52" s="40"/>
      <c r="B52" s="4" t="s">
        <v>470</v>
      </c>
      <c r="C52" s="402" t="s">
        <v>471</v>
      </c>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11"/>
      <c r="AG52" s="11"/>
      <c r="AH52" s="1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row>
    <row r="53" spans="1:63" ht="11.25" customHeight="1">
      <c r="A53" s="40"/>
      <c r="B53" s="4"/>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11"/>
      <c r="AG53" s="11"/>
      <c r="AH53" s="41"/>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row>
    <row r="54" spans="1:63" ht="11.25" customHeight="1">
      <c r="A54" s="40"/>
      <c r="B54" s="45"/>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11"/>
      <c r="AG54" s="11"/>
      <c r="AH54" s="41"/>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c r="BE54" s="402"/>
      <c r="BF54" s="402"/>
      <c r="BG54" s="402"/>
      <c r="BH54" s="402"/>
      <c r="BI54" s="402"/>
      <c r="BJ54" s="402"/>
      <c r="BK54" s="402"/>
    </row>
    <row r="55" spans="1:63" ht="11.25" customHeight="1">
      <c r="A55" s="40"/>
      <c r="B55" s="4" t="s">
        <v>472</v>
      </c>
      <c r="C55" s="402" t="s">
        <v>473</v>
      </c>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11"/>
      <c r="AG55" s="11"/>
      <c r="AH55" s="44"/>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row>
    <row r="56" spans="1:65" ht="12" customHeight="1">
      <c r="A56" s="40"/>
      <c r="B56" s="9"/>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11"/>
      <c r="AG56" s="11"/>
      <c r="AH56" s="41"/>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2"/>
      <c r="BI56" s="402"/>
      <c r="BJ56" s="402"/>
      <c r="BK56" s="402"/>
      <c r="BL56" s="14"/>
      <c r="BM56" s="14"/>
    </row>
    <row r="57" spans="1:65" ht="11.25" customHeight="1">
      <c r="A57" s="40"/>
      <c r="B57" s="45"/>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11"/>
      <c r="AG57" s="11"/>
      <c r="AH57" s="12" t="s">
        <v>612</v>
      </c>
      <c r="AI57" s="402" t="s">
        <v>474</v>
      </c>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14"/>
      <c r="BM57" s="14"/>
    </row>
    <row r="58" spans="1:65" ht="11.25" customHeight="1">
      <c r="A58" s="40"/>
      <c r="B58" s="4" t="s">
        <v>475</v>
      </c>
      <c r="C58" s="401" t="s">
        <v>476</v>
      </c>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11"/>
      <c r="AG58" s="11"/>
      <c r="AH58" s="41"/>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14"/>
      <c r="BM58" s="14"/>
    </row>
    <row r="59" spans="1:63" ht="11.25" customHeight="1">
      <c r="A59" s="40"/>
      <c r="B59" s="45"/>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11"/>
      <c r="AG59" s="11"/>
      <c r="AH59" s="41"/>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row>
    <row r="60" spans="1:63" ht="11.25" customHeight="1">
      <c r="A60" s="40"/>
      <c r="B60" s="4" t="s">
        <v>477</v>
      </c>
      <c r="C60" s="401" t="s">
        <v>478</v>
      </c>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11"/>
      <c r="AG60" s="11"/>
      <c r="AH60" s="41"/>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row>
    <row r="61" spans="1:63" ht="11.25" customHeight="1">
      <c r="A61" s="40"/>
      <c r="B61" s="9"/>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11"/>
      <c r="AG61" s="11"/>
      <c r="AH61" s="15" t="s">
        <v>611</v>
      </c>
      <c r="AI61" s="401" t="s">
        <v>589</v>
      </c>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row>
    <row r="62" spans="1:63" ht="11.25" customHeight="1">
      <c r="A62" s="40"/>
      <c r="B62" s="45"/>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11"/>
      <c r="AG62" s="11"/>
      <c r="AH62" s="41"/>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row>
    <row r="63" spans="1:63" ht="11.25" customHeight="1">
      <c r="A63" s="40"/>
      <c r="B63" s="4" t="s">
        <v>479</v>
      </c>
      <c r="C63" s="401" t="s">
        <v>631</v>
      </c>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11"/>
      <c r="AG63" s="11"/>
      <c r="AH63" s="41"/>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row>
    <row r="64" spans="1:63" ht="11.25" customHeight="1">
      <c r="A64" s="40"/>
      <c r="B64" s="45"/>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11"/>
      <c r="AG64" s="11"/>
      <c r="AH64" s="41"/>
      <c r="AI64" s="402"/>
      <c r="AJ64" s="402"/>
      <c r="AK64" s="402"/>
      <c r="AL64" s="402"/>
      <c r="AM64" s="402"/>
      <c r="AN64" s="402"/>
      <c r="AO64" s="402"/>
      <c r="AP64" s="402"/>
      <c r="AQ64" s="402"/>
      <c r="AR64" s="402"/>
      <c r="AS64" s="402"/>
      <c r="AT64" s="402"/>
      <c r="AU64" s="402"/>
      <c r="AV64" s="402"/>
      <c r="AW64" s="402"/>
      <c r="AX64" s="402"/>
      <c r="AY64" s="402"/>
      <c r="AZ64" s="402"/>
      <c r="BA64" s="402"/>
      <c r="BB64" s="402"/>
      <c r="BC64" s="402"/>
      <c r="BD64" s="402"/>
      <c r="BE64" s="402"/>
      <c r="BF64" s="402"/>
      <c r="BG64" s="402"/>
      <c r="BH64" s="402"/>
      <c r="BI64" s="402"/>
      <c r="BJ64" s="402"/>
      <c r="BK64" s="402"/>
    </row>
    <row r="65" spans="1:63" ht="11.25" customHeight="1">
      <c r="A65" s="40"/>
      <c r="B65" s="45"/>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11"/>
      <c r="AG65" s="11"/>
      <c r="AH65" s="41"/>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402"/>
      <c r="BF65" s="402"/>
      <c r="BG65" s="402"/>
      <c r="BH65" s="402"/>
      <c r="BI65" s="402"/>
      <c r="BJ65" s="402"/>
      <c r="BK65" s="402"/>
    </row>
    <row r="66" spans="1:63" ht="12" customHeight="1">
      <c r="A66" s="40"/>
      <c r="B66" s="4" t="s">
        <v>480</v>
      </c>
      <c r="C66" s="401" t="s">
        <v>481</v>
      </c>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11"/>
      <c r="AG66" s="11"/>
      <c r="AH66" s="41"/>
      <c r="AI66" s="402"/>
      <c r="AJ66" s="402"/>
      <c r="AK66" s="402"/>
      <c r="AL66" s="402"/>
      <c r="AM66" s="402"/>
      <c r="AN66" s="402"/>
      <c r="AO66" s="402"/>
      <c r="AP66" s="402"/>
      <c r="AQ66" s="402"/>
      <c r="AR66" s="402"/>
      <c r="AS66" s="402"/>
      <c r="AT66" s="402"/>
      <c r="AU66" s="402"/>
      <c r="AV66" s="402"/>
      <c r="AW66" s="402"/>
      <c r="AX66" s="402"/>
      <c r="AY66" s="402"/>
      <c r="AZ66" s="402"/>
      <c r="BA66" s="402"/>
      <c r="BB66" s="402"/>
      <c r="BC66" s="402"/>
      <c r="BD66" s="402"/>
      <c r="BE66" s="402"/>
      <c r="BF66" s="402"/>
      <c r="BG66" s="402"/>
      <c r="BH66" s="402"/>
      <c r="BI66" s="402"/>
      <c r="BJ66" s="402"/>
      <c r="BK66" s="402"/>
    </row>
    <row r="67" spans="1:63" ht="11.25" customHeight="1">
      <c r="A67" s="40"/>
      <c r="B67" s="9"/>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5"/>
      <c r="AG67" s="5"/>
      <c r="AH67" s="15" t="s">
        <v>610</v>
      </c>
      <c r="AI67" s="402" t="s">
        <v>590</v>
      </c>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2"/>
    </row>
    <row r="68" spans="1:63" ht="11.25" customHeight="1">
      <c r="A68" s="40"/>
      <c r="B68" s="45"/>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
      <c r="AG68" s="4"/>
      <c r="AH68" s="41"/>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402"/>
      <c r="BE68" s="402"/>
      <c r="BF68" s="402"/>
      <c r="BG68" s="402"/>
      <c r="BH68" s="402"/>
      <c r="BI68" s="402"/>
      <c r="BJ68" s="402"/>
      <c r="BK68" s="402"/>
    </row>
    <row r="69" spans="1:63" ht="11.25" customHeight="1">
      <c r="A69" s="40"/>
      <c r="B69" s="4" t="s">
        <v>482</v>
      </c>
      <c r="C69" s="401" t="s">
        <v>483</v>
      </c>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5"/>
      <c r="AG69" s="5"/>
      <c r="AH69" s="41"/>
      <c r="AI69" s="402"/>
      <c r="AJ69" s="402"/>
      <c r="AK69" s="402"/>
      <c r="AL69" s="402"/>
      <c r="AM69" s="402"/>
      <c r="AN69" s="402"/>
      <c r="AO69" s="402"/>
      <c r="AP69" s="402"/>
      <c r="AQ69" s="402"/>
      <c r="AR69" s="402"/>
      <c r="AS69" s="402"/>
      <c r="AT69" s="402"/>
      <c r="AU69" s="402"/>
      <c r="AV69" s="402"/>
      <c r="AW69" s="402"/>
      <c r="AX69" s="402"/>
      <c r="AY69" s="402"/>
      <c r="AZ69" s="402"/>
      <c r="BA69" s="402"/>
      <c r="BB69" s="402"/>
      <c r="BC69" s="402"/>
      <c r="BD69" s="402"/>
      <c r="BE69" s="402"/>
      <c r="BF69" s="402"/>
      <c r="BG69" s="402"/>
      <c r="BH69" s="402"/>
      <c r="BI69" s="402"/>
      <c r="BJ69" s="402"/>
      <c r="BK69" s="402"/>
    </row>
    <row r="70" spans="1:63" ht="11.25" customHeight="1">
      <c r="A70" s="40"/>
      <c r="B70" s="4"/>
      <c r="C70" s="401"/>
      <c r="D70" s="401"/>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11"/>
      <c r="AG70" s="11"/>
      <c r="AH70" s="41"/>
      <c r="AI70" s="402"/>
      <c r="AJ70" s="402"/>
      <c r="AK70" s="402"/>
      <c r="AL70" s="402"/>
      <c r="AM70" s="402"/>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row>
    <row r="71" spans="1:63" ht="11.25" customHeight="1">
      <c r="A71" s="40"/>
      <c r="B71" s="45"/>
      <c r="C71" s="401"/>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11"/>
      <c r="AG71" s="11"/>
      <c r="AH71" s="41"/>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c r="BE71" s="402"/>
      <c r="BF71" s="402"/>
      <c r="BG71" s="402"/>
      <c r="BH71" s="402"/>
      <c r="BI71" s="402"/>
      <c r="BJ71" s="402"/>
      <c r="BK71" s="402"/>
    </row>
    <row r="72" spans="1:63" ht="13.5" customHeight="1">
      <c r="A72" s="40"/>
      <c r="B72" s="4"/>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11"/>
      <c r="AG72" s="11"/>
      <c r="AH72" s="41"/>
      <c r="AI72" s="402"/>
      <c r="AJ72" s="402"/>
      <c r="AK72" s="402"/>
      <c r="AL72" s="402"/>
      <c r="AM72" s="402"/>
      <c r="AN72" s="402"/>
      <c r="AO72" s="402"/>
      <c r="AP72" s="402"/>
      <c r="AQ72" s="402"/>
      <c r="AR72" s="402"/>
      <c r="AS72" s="402"/>
      <c r="AT72" s="402"/>
      <c r="AU72" s="402"/>
      <c r="AV72" s="402"/>
      <c r="AW72" s="402"/>
      <c r="AX72" s="402"/>
      <c r="AY72" s="402"/>
      <c r="AZ72" s="402"/>
      <c r="BA72" s="402"/>
      <c r="BB72" s="402"/>
      <c r="BC72" s="402"/>
      <c r="BD72" s="402"/>
      <c r="BE72" s="402"/>
      <c r="BF72" s="402"/>
      <c r="BG72" s="402"/>
      <c r="BH72" s="402"/>
      <c r="BI72" s="402"/>
      <c r="BJ72" s="402"/>
      <c r="BK72" s="402"/>
    </row>
    <row r="73" spans="1:63" ht="11.25" customHeight="1">
      <c r="A73" s="40"/>
      <c r="B73" s="4"/>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11"/>
      <c r="AG73" s="1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row>
    <row r="74" spans="1:63" ht="11.25" customHeight="1">
      <c r="A74" s="40"/>
      <c r="B74" s="4" t="s">
        <v>484</v>
      </c>
      <c r="C74" s="401" t="s">
        <v>485</v>
      </c>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11"/>
      <c r="AG74" s="11"/>
      <c r="AH74" s="404" t="s">
        <v>486</v>
      </c>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row>
    <row r="75" spans="1:63" ht="11.25" customHeight="1">
      <c r="A75" s="40"/>
      <c r="B75" s="45"/>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11"/>
      <c r="AG75" s="1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row>
    <row r="76" spans="1:63" ht="11.25" customHeight="1">
      <c r="A76" s="40"/>
      <c r="B76" s="4" t="s">
        <v>487</v>
      </c>
      <c r="C76" s="401" t="s">
        <v>488</v>
      </c>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11"/>
      <c r="AG76" s="11"/>
      <c r="AH76" s="15" t="s">
        <v>609</v>
      </c>
      <c r="AI76" s="408" t="s">
        <v>591</v>
      </c>
      <c r="AJ76" s="408"/>
      <c r="AK76" s="408"/>
      <c r="AL76" s="408"/>
      <c r="AM76" s="408"/>
      <c r="AN76" s="408"/>
      <c r="AO76" s="408"/>
      <c r="AP76" s="408"/>
      <c r="AQ76" s="408"/>
      <c r="AR76" s="408"/>
      <c r="AS76" s="408"/>
      <c r="AT76" s="408"/>
      <c r="AU76" s="408"/>
      <c r="AV76" s="408"/>
      <c r="AW76" s="408"/>
      <c r="AX76" s="408"/>
      <c r="AY76" s="408"/>
      <c r="AZ76" s="408"/>
      <c r="BA76" s="408"/>
      <c r="BB76" s="408"/>
      <c r="BC76" s="408"/>
      <c r="BD76" s="408"/>
      <c r="BE76" s="408"/>
      <c r="BF76" s="408"/>
      <c r="BG76" s="408"/>
      <c r="BH76" s="408"/>
      <c r="BI76" s="408"/>
      <c r="BJ76" s="408"/>
      <c r="BK76" s="408"/>
    </row>
    <row r="77" spans="1:63" ht="11.25" customHeight="1">
      <c r="A77" s="40"/>
      <c r="B77" s="45"/>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7"/>
      <c r="AG77" s="7"/>
      <c r="AH77" s="41"/>
      <c r="AI77" s="408"/>
      <c r="AJ77" s="408"/>
      <c r="AK77" s="408"/>
      <c r="AL77" s="408"/>
      <c r="AM77" s="408"/>
      <c r="AN77" s="408"/>
      <c r="AO77" s="408"/>
      <c r="AP77" s="408"/>
      <c r="AQ77" s="408"/>
      <c r="AR77" s="408"/>
      <c r="AS77" s="408"/>
      <c r="AT77" s="408"/>
      <c r="AU77" s="408"/>
      <c r="AV77" s="408"/>
      <c r="AW77" s="408"/>
      <c r="AX77" s="408"/>
      <c r="AY77" s="408"/>
      <c r="AZ77" s="408"/>
      <c r="BA77" s="408"/>
      <c r="BB77" s="408"/>
      <c r="BC77" s="408"/>
      <c r="BD77" s="408"/>
      <c r="BE77" s="408"/>
      <c r="BF77" s="408"/>
      <c r="BG77" s="408"/>
      <c r="BH77" s="408"/>
      <c r="BI77" s="408"/>
      <c r="BJ77" s="408"/>
      <c r="BK77" s="408"/>
    </row>
    <row r="78" spans="1:63" ht="11.25" customHeight="1">
      <c r="A78" s="40"/>
      <c r="B78" s="4" t="s">
        <v>594</v>
      </c>
      <c r="C78" s="401" t="s">
        <v>489</v>
      </c>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11"/>
      <c r="AG78" s="11"/>
      <c r="AH78" s="15" t="s">
        <v>608</v>
      </c>
      <c r="AI78" s="406" t="s">
        <v>490</v>
      </c>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c r="BG78" s="407"/>
      <c r="BH78" s="407"/>
      <c r="BI78" s="407"/>
      <c r="BJ78" s="407"/>
      <c r="BK78" s="407"/>
    </row>
    <row r="79" spans="1:63" ht="11.25" customHeight="1">
      <c r="A79" s="40"/>
      <c r="B79" s="45"/>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2"/>
      <c r="AD79" s="42"/>
      <c r="AE79" s="42"/>
      <c r="AF79" s="4"/>
      <c r="AG79" s="4"/>
      <c r="AH79" s="41"/>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c r="BG79" s="407"/>
      <c r="BH79" s="407"/>
      <c r="BI79" s="407"/>
      <c r="BJ79" s="407"/>
      <c r="BK79" s="407"/>
    </row>
    <row r="80" spans="1:63" ht="11.25" customHeight="1">
      <c r="A80" s="40"/>
      <c r="B80" s="404" t="s">
        <v>491</v>
      </c>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5"/>
      <c r="AG80" s="5"/>
      <c r="AH80" s="42"/>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c r="BG80" s="407"/>
      <c r="BH80" s="407"/>
      <c r="BI80" s="407"/>
      <c r="BJ80" s="407"/>
      <c r="BK80" s="407"/>
    </row>
    <row r="81" spans="1:63" ht="11.25" customHeight="1">
      <c r="A81" s="40"/>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11"/>
      <c r="AG81" s="11"/>
      <c r="AH81" s="15" t="s">
        <v>607</v>
      </c>
      <c r="AI81" s="406" t="s">
        <v>593</v>
      </c>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row>
    <row r="82" spans="1:63" ht="11.25" customHeight="1">
      <c r="A82" s="40"/>
      <c r="B82" s="4" t="s">
        <v>595</v>
      </c>
      <c r="C82" s="402" t="s">
        <v>492</v>
      </c>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11"/>
      <c r="AG82" s="11"/>
      <c r="AH82" s="42"/>
      <c r="AI82" s="40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row>
    <row r="83" spans="1:63" ht="11.25" customHeight="1">
      <c r="A83" s="40"/>
      <c r="B83" s="9"/>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11"/>
      <c r="AG83" s="11"/>
      <c r="AH83" s="15" t="s">
        <v>493</v>
      </c>
      <c r="AI83" s="406" t="s">
        <v>592</v>
      </c>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row>
    <row r="84" spans="1:63" ht="11.25" customHeight="1">
      <c r="A84" s="40"/>
      <c r="B84" s="9"/>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11"/>
      <c r="AG84" s="11"/>
      <c r="AH84" s="41"/>
      <c r="AI84" s="406"/>
      <c r="AJ84" s="406"/>
      <c r="AK84" s="406"/>
      <c r="AL84" s="406"/>
      <c r="AM84" s="406"/>
      <c r="AN84" s="406"/>
      <c r="AO84" s="406"/>
      <c r="AP84" s="406"/>
      <c r="AQ84" s="406"/>
      <c r="AR84" s="406"/>
      <c r="AS84" s="406"/>
      <c r="AT84" s="406"/>
      <c r="AU84" s="406"/>
      <c r="AV84" s="406"/>
      <c r="AW84" s="406"/>
      <c r="AX84" s="406"/>
      <c r="AY84" s="406"/>
      <c r="AZ84" s="406"/>
      <c r="BA84" s="406"/>
      <c r="BB84" s="406"/>
      <c r="BC84" s="406"/>
      <c r="BD84" s="406"/>
      <c r="BE84" s="406"/>
      <c r="BF84" s="406"/>
      <c r="BG84" s="406"/>
      <c r="BH84" s="406"/>
      <c r="BI84" s="406"/>
      <c r="BJ84" s="406"/>
      <c r="BK84" s="406"/>
    </row>
    <row r="85" spans="1:63" ht="12.75" customHeight="1">
      <c r="A85" s="40"/>
      <c r="B85" s="9"/>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11"/>
      <c r="AG85" s="11"/>
      <c r="AH85" s="42"/>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row>
    <row r="86" spans="1:63" ht="11.25" customHeight="1">
      <c r="A86" s="40"/>
      <c r="B86" s="45"/>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11"/>
      <c r="AG86" s="1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row>
    <row r="87" spans="1:63" ht="11.25" customHeight="1">
      <c r="A87" s="40"/>
      <c r="B87" s="4" t="s">
        <v>596</v>
      </c>
      <c r="C87" s="402" t="s">
        <v>494</v>
      </c>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11"/>
      <c r="AG87" s="11"/>
      <c r="AH87" s="404" t="s">
        <v>495</v>
      </c>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row>
    <row r="88" spans="1:63" ht="11.25" customHeight="1">
      <c r="A88" s="40"/>
      <c r="B88" s="9"/>
      <c r="C88" s="402"/>
      <c r="D88" s="402"/>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11"/>
      <c r="AG88" s="11"/>
      <c r="AH88" s="4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row>
    <row r="89" spans="1:63" ht="11.25" customHeight="1">
      <c r="A89" s="40"/>
      <c r="B89" s="45"/>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11"/>
      <c r="AG89" s="11"/>
      <c r="AH89" s="15" t="s">
        <v>606</v>
      </c>
      <c r="AI89" s="402" t="s">
        <v>496</v>
      </c>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row>
    <row r="90" spans="1:63" ht="11.25" customHeight="1">
      <c r="A90" s="40"/>
      <c r="B90" s="4" t="s">
        <v>597</v>
      </c>
      <c r="C90" s="402" t="s">
        <v>497</v>
      </c>
      <c r="D90" s="402"/>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11"/>
      <c r="AG90" s="11"/>
      <c r="AH90" s="41"/>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row>
    <row r="91" spans="1:63" ht="11.25" customHeight="1">
      <c r="A91" s="40"/>
      <c r="B91" s="9"/>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11"/>
      <c r="AG91" s="11"/>
      <c r="AH91" s="4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row>
    <row r="92" spans="1:63" ht="11.25" customHeight="1">
      <c r="A92" s="40"/>
      <c r="B92" s="45"/>
      <c r="C92" s="402"/>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11"/>
      <c r="AG92" s="11"/>
      <c r="AH92" s="41"/>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2"/>
    </row>
    <row r="93" spans="1:63" ht="11.25" customHeight="1">
      <c r="A93" s="40"/>
      <c r="B93" s="4" t="s">
        <v>598</v>
      </c>
      <c r="C93" s="401" t="s">
        <v>498</v>
      </c>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11"/>
      <c r="AG93" s="11"/>
      <c r="AH93" s="15" t="s">
        <v>605</v>
      </c>
      <c r="AI93" s="402" t="s">
        <v>499</v>
      </c>
      <c r="AJ93" s="402"/>
      <c r="AK93" s="402"/>
      <c r="AL93" s="402"/>
      <c r="AM93" s="402"/>
      <c r="AN93" s="402"/>
      <c r="AO93" s="402"/>
      <c r="AP93" s="402"/>
      <c r="AQ93" s="402"/>
      <c r="AR93" s="402"/>
      <c r="AS93" s="402"/>
      <c r="AT93" s="402"/>
      <c r="AU93" s="402"/>
      <c r="AV93" s="402"/>
      <c r="AW93" s="402"/>
      <c r="AX93" s="402"/>
      <c r="AY93" s="402"/>
      <c r="AZ93" s="402"/>
      <c r="BA93" s="402"/>
      <c r="BB93" s="402"/>
      <c r="BC93" s="402"/>
      <c r="BD93" s="402"/>
      <c r="BE93" s="402"/>
      <c r="BF93" s="402"/>
      <c r="BG93" s="402"/>
      <c r="BH93" s="402"/>
      <c r="BI93" s="402"/>
      <c r="BJ93" s="402"/>
      <c r="BK93" s="402"/>
    </row>
    <row r="94" spans="1:63" ht="11.25" customHeight="1">
      <c r="A94" s="40"/>
      <c r="B94" s="45"/>
      <c r="C94" s="401"/>
      <c r="D94" s="401"/>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11"/>
      <c r="AG94" s="11"/>
      <c r="AH94" s="4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row>
    <row r="95" spans="1:63" ht="11.25" customHeight="1">
      <c r="A95" s="40"/>
      <c r="B95" s="4" t="s">
        <v>599</v>
      </c>
      <c r="C95" s="402" t="s">
        <v>500</v>
      </c>
      <c r="D95" s="402"/>
      <c r="E95" s="402"/>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11"/>
      <c r="AG95" s="1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row>
    <row r="96" spans="1:63" ht="11.25" customHeight="1">
      <c r="A96" s="40"/>
      <c r="B96" s="9"/>
      <c r="C96" s="402"/>
      <c r="D96" s="402"/>
      <c r="E96" s="402"/>
      <c r="F96" s="402"/>
      <c r="G96" s="402"/>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11"/>
      <c r="AG96" s="11"/>
      <c r="AH96" s="404" t="s">
        <v>501</v>
      </c>
      <c r="AI96" s="404"/>
      <c r="AJ96" s="404"/>
      <c r="AK96" s="404"/>
      <c r="AL96" s="404"/>
      <c r="AM96" s="404"/>
      <c r="AN96" s="404"/>
      <c r="AO96" s="404"/>
      <c r="AP96" s="404"/>
      <c r="AQ96" s="404"/>
      <c r="AR96" s="404"/>
      <c r="AS96" s="404"/>
      <c r="AT96" s="404"/>
      <c r="AU96" s="404"/>
      <c r="AV96" s="404"/>
      <c r="AW96" s="404"/>
      <c r="AX96" s="404"/>
      <c r="AY96" s="404"/>
      <c r="AZ96" s="404"/>
      <c r="BA96" s="404"/>
      <c r="BB96" s="404"/>
      <c r="BC96" s="404"/>
      <c r="BD96" s="404"/>
      <c r="BE96" s="404"/>
      <c r="BF96" s="404"/>
      <c r="BG96" s="404"/>
      <c r="BH96" s="404"/>
      <c r="BI96" s="404"/>
      <c r="BJ96" s="404"/>
      <c r="BK96" s="404"/>
    </row>
    <row r="97" spans="1:63" ht="11.25" customHeight="1">
      <c r="A97" s="40"/>
      <c r="B97" s="9"/>
      <c r="C97" s="402"/>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11"/>
      <c r="AG97" s="11"/>
      <c r="AH97" s="4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row>
    <row r="98" spans="1:63" ht="11.25" customHeight="1">
      <c r="A98" s="40"/>
      <c r="B98" s="9"/>
      <c r="C98" s="402"/>
      <c r="D98" s="402"/>
      <c r="E98" s="402"/>
      <c r="F98" s="402"/>
      <c r="G98" s="402"/>
      <c r="H98" s="402"/>
      <c r="I98" s="402"/>
      <c r="J98" s="402"/>
      <c r="K98" s="402"/>
      <c r="L98" s="402"/>
      <c r="M98" s="402"/>
      <c r="N98" s="402"/>
      <c r="O98" s="402"/>
      <c r="P98" s="402"/>
      <c r="Q98" s="402"/>
      <c r="R98" s="402"/>
      <c r="S98" s="402"/>
      <c r="T98" s="402"/>
      <c r="U98" s="402"/>
      <c r="V98" s="402"/>
      <c r="W98" s="402"/>
      <c r="X98" s="402"/>
      <c r="Y98" s="402"/>
      <c r="Z98" s="402"/>
      <c r="AA98" s="402"/>
      <c r="AB98" s="402"/>
      <c r="AC98" s="402"/>
      <c r="AD98" s="402"/>
      <c r="AE98" s="402"/>
      <c r="AF98" s="11"/>
      <c r="AG98" s="11"/>
      <c r="AH98" s="15" t="s">
        <v>604</v>
      </c>
      <c r="AI98" s="402" t="s">
        <v>502</v>
      </c>
      <c r="AJ98" s="402"/>
      <c r="AK98" s="402"/>
      <c r="AL98" s="402"/>
      <c r="AM98" s="402"/>
      <c r="AN98" s="402"/>
      <c r="AO98" s="402"/>
      <c r="AP98" s="402"/>
      <c r="AQ98" s="402"/>
      <c r="AR98" s="402"/>
      <c r="AS98" s="402"/>
      <c r="AT98" s="402"/>
      <c r="AU98" s="402"/>
      <c r="AV98" s="402"/>
      <c r="AW98" s="402"/>
      <c r="AX98" s="402"/>
      <c r="AY98" s="402"/>
      <c r="AZ98" s="402"/>
      <c r="BA98" s="402"/>
      <c r="BB98" s="402"/>
      <c r="BC98" s="402"/>
      <c r="BD98" s="402"/>
      <c r="BE98" s="402"/>
      <c r="BF98" s="402"/>
      <c r="BG98" s="402"/>
      <c r="BH98" s="402"/>
      <c r="BI98" s="402"/>
      <c r="BJ98" s="402"/>
      <c r="BK98" s="402"/>
    </row>
    <row r="99" spans="1:63" ht="11.25" customHeight="1">
      <c r="A99" s="40"/>
      <c r="B99" s="9"/>
      <c r="C99" s="402"/>
      <c r="D99" s="402"/>
      <c r="E99" s="402"/>
      <c r="F99" s="402"/>
      <c r="G99" s="402"/>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11"/>
      <c r="AG99" s="11"/>
      <c r="AH99" s="41"/>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row>
    <row r="100" spans="1:63" ht="12.75" customHeight="1">
      <c r="A100" s="40"/>
      <c r="B100" s="9"/>
      <c r="C100" s="402"/>
      <c r="D100" s="402"/>
      <c r="E100" s="402"/>
      <c r="F100" s="402"/>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11"/>
      <c r="AG100" s="11"/>
      <c r="AH100" s="15" t="s">
        <v>603</v>
      </c>
      <c r="AI100" s="402" t="s">
        <v>503</v>
      </c>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row>
    <row r="101" spans="1:63" ht="11.25" customHeight="1">
      <c r="A101" s="40"/>
      <c r="B101" s="4" t="s">
        <v>600</v>
      </c>
      <c r="C101" s="401" t="s">
        <v>504</v>
      </c>
      <c r="D101" s="401"/>
      <c r="E101" s="401"/>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7"/>
      <c r="AG101" s="7"/>
      <c r="AH101" s="4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row>
    <row r="102" spans="1:65" ht="12" customHeight="1">
      <c r="A102" s="40"/>
      <c r="B102" s="45"/>
      <c r="C102" s="401"/>
      <c r="D102" s="401"/>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2"/>
      <c r="AG102" s="42"/>
      <c r="AH102" s="46"/>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16"/>
      <c r="BM102" s="16"/>
    </row>
    <row r="103" spans="1:65" ht="11.25" customHeight="1">
      <c r="A103" s="40"/>
      <c r="B103" s="4" t="s">
        <v>601</v>
      </c>
      <c r="C103" s="406" t="s">
        <v>505</v>
      </c>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c r="AD103" s="406"/>
      <c r="AE103" s="406"/>
      <c r="AF103" s="42"/>
      <c r="AG103" s="42"/>
      <c r="AH103" s="15" t="s">
        <v>642</v>
      </c>
      <c r="AI103" s="402" t="s">
        <v>506</v>
      </c>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16"/>
      <c r="BM103" s="16"/>
    </row>
    <row r="104" spans="1:65" ht="11.25" customHeight="1">
      <c r="A104" s="40"/>
      <c r="B104" s="45"/>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406"/>
      <c r="AE104" s="406"/>
      <c r="AF104" s="42"/>
      <c r="AG104" s="42"/>
      <c r="AH104" s="46"/>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16"/>
      <c r="BM104" s="16"/>
    </row>
    <row r="105" spans="1:65" ht="11.25" customHeight="1">
      <c r="A105" s="40"/>
      <c r="B105" s="45"/>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2"/>
      <c r="AG105" s="42"/>
      <c r="AH105" s="15" t="s">
        <v>602</v>
      </c>
      <c r="AI105" s="402" t="s">
        <v>507</v>
      </c>
      <c r="AJ105" s="402"/>
      <c r="AK105" s="402"/>
      <c r="AL105" s="402"/>
      <c r="AM105" s="402"/>
      <c r="AN105" s="402"/>
      <c r="AO105" s="402"/>
      <c r="AP105" s="402"/>
      <c r="AQ105" s="402"/>
      <c r="AR105" s="402"/>
      <c r="AS105" s="402"/>
      <c r="AT105" s="402"/>
      <c r="AU105" s="402"/>
      <c r="AV105" s="402"/>
      <c r="AW105" s="402"/>
      <c r="AX105" s="402"/>
      <c r="AY105" s="402"/>
      <c r="AZ105" s="402"/>
      <c r="BA105" s="402"/>
      <c r="BB105" s="402"/>
      <c r="BC105" s="402"/>
      <c r="BD105" s="402"/>
      <c r="BE105" s="402"/>
      <c r="BF105" s="402"/>
      <c r="BG105" s="402"/>
      <c r="BH105" s="402"/>
      <c r="BI105" s="402"/>
      <c r="BJ105" s="402"/>
      <c r="BK105" s="402"/>
      <c r="BL105" s="16"/>
      <c r="BM105" s="16"/>
    </row>
    <row r="106" spans="1:65" ht="11.25" customHeight="1">
      <c r="A106" s="40"/>
      <c r="B106" s="45"/>
      <c r="C106" s="406"/>
      <c r="D106" s="406"/>
      <c r="E106" s="406"/>
      <c r="F106" s="406"/>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2"/>
      <c r="AG106" s="42"/>
      <c r="AH106" s="46"/>
      <c r="AI106" s="402"/>
      <c r="AJ106" s="402"/>
      <c r="AK106" s="402"/>
      <c r="AL106" s="402"/>
      <c r="AM106" s="402"/>
      <c r="AN106" s="402"/>
      <c r="AO106" s="402"/>
      <c r="AP106" s="402"/>
      <c r="AQ106" s="402"/>
      <c r="AR106" s="402"/>
      <c r="AS106" s="402"/>
      <c r="AT106" s="402"/>
      <c r="AU106" s="402"/>
      <c r="AV106" s="402"/>
      <c r="AW106" s="402"/>
      <c r="AX106" s="402"/>
      <c r="AY106" s="402"/>
      <c r="AZ106" s="402"/>
      <c r="BA106" s="402"/>
      <c r="BB106" s="402"/>
      <c r="BC106" s="402"/>
      <c r="BD106" s="402"/>
      <c r="BE106" s="402"/>
      <c r="BF106" s="402"/>
      <c r="BG106" s="402"/>
      <c r="BH106" s="402"/>
      <c r="BI106" s="402"/>
      <c r="BJ106" s="402"/>
      <c r="BK106" s="402"/>
      <c r="BL106" s="16"/>
      <c r="BM106" s="16"/>
    </row>
    <row r="107" spans="34:65" ht="12" customHeight="1">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row>
    <row r="108" spans="34:65" ht="12" customHeight="1">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row>
    <row r="109" spans="34:65" ht="12" customHeight="1">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row>
  </sheetData>
  <sheetProtection/>
  <mergeCells count="69">
    <mergeCell ref="C82:AE86"/>
    <mergeCell ref="AI83:BK85"/>
    <mergeCell ref="C87:AE89"/>
    <mergeCell ref="AH87:BK87"/>
    <mergeCell ref="C103:AE106"/>
    <mergeCell ref="AI103:BK104"/>
    <mergeCell ref="AI105:BK106"/>
    <mergeCell ref="C93:AE94"/>
    <mergeCell ref="AI93:BK94"/>
    <mergeCell ref="C95:AE100"/>
    <mergeCell ref="AI100:BK102"/>
    <mergeCell ref="C101:AE102"/>
    <mergeCell ref="AH96:BK96"/>
    <mergeCell ref="AI98:BK99"/>
    <mergeCell ref="C74:AE75"/>
    <mergeCell ref="AH74:BK74"/>
    <mergeCell ref="C76:AE77"/>
    <mergeCell ref="AI76:BK77"/>
    <mergeCell ref="AI89:BK92"/>
    <mergeCell ref="C90:AE92"/>
    <mergeCell ref="C78:AE78"/>
    <mergeCell ref="AI78:BK80"/>
    <mergeCell ref="B80:AE80"/>
    <mergeCell ref="AI81:BK82"/>
    <mergeCell ref="C40:AE43"/>
    <mergeCell ref="AI40:BK43"/>
    <mergeCell ref="C44:AE47"/>
    <mergeCell ref="AI44:BK45"/>
    <mergeCell ref="AI46:BK48"/>
    <mergeCell ref="C48:AE51"/>
    <mergeCell ref="AI49:BK50"/>
    <mergeCell ref="AI51:BK56"/>
    <mergeCell ref="C52:AE54"/>
    <mergeCell ref="C55:AE57"/>
    <mergeCell ref="AI57:BK60"/>
    <mergeCell ref="C58:AE59"/>
    <mergeCell ref="C60:AE62"/>
    <mergeCell ref="AI61:BK66"/>
    <mergeCell ref="C63:AE65"/>
    <mergeCell ref="C66:AE68"/>
    <mergeCell ref="AI67:BK72"/>
    <mergeCell ref="C69:AE73"/>
    <mergeCell ref="C17:AE17"/>
    <mergeCell ref="AI17:BK18"/>
    <mergeCell ref="C18:AE19"/>
    <mergeCell ref="AI19:BK21"/>
    <mergeCell ref="B21:AE21"/>
    <mergeCell ref="AI22:BK23"/>
    <mergeCell ref="C23:AE26"/>
    <mergeCell ref="AI24:BK25"/>
    <mergeCell ref="AI26:BK27"/>
    <mergeCell ref="C27:AE28"/>
    <mergeCell ref="AI28:BK30"/>
    <mergeCell ref="C29:AE31"/>
    <mergeCell ref="AI31:BK33"/>
    <mergeCell ref="C32:AE35"/>
    <mergeCell ref="AI34:BK36"/>
    <mergeCell ref="C36:AE39"/>
    <mergeCell ref="AI37:BK39"/>
    <mergeCell ref="B1:BK2"/>
    <mergeCell ref="B3:AE5"/>
    <mergeCell ref="AI3:BK4"/>
    <mergeCell ref="AI5:BK7"/>
    <mergeCell ref="B6:AE9"/>
    <mergeCell ref="AI8:BK10"/>
    <mergeCell ref="B10:AE12"/>
    <mergeCell ref="AI11:BK13"/>
    <mergeCell ref="B13:AE15"/>
    <mergeCell ref="AH15:BK15"/>
  </mergeCells>
  <printOptions/>
  <pageMargins left="0.1968503937007874" right="0.03937007874015748" top="0.1968503937007874" bottom="0.1968503937007874" header="0" footer="0"/>
  <pageSetup horizontalDpi="600" verticalDpi="600" orientation="portrait" scale="61" r:id="rId1"/>
</worksheet>
</file>

<file path=xl/worksheets/sheet3.xml><?xml version="1.0" encoding="utf-8"?>
<worksheet xmlns="http://schemas.openxmlformats.org/spreadsheetml/2006/main" xmlns:r="http://schemas.openxmlformats.org/officeDocument/2006/relationships">
  <sheetPr>
    <tabColor rgb="FFFFC000"/>
  </sheetPr>
  <dimension ref="A1:C450"/>
  <sheetViews>
    <sheetView showGridLines="0" tabSelected="1" view="pageBreakPreview" zoomScale="150" zoomScaleNormal="120" zoomScaleSheetLayoutView="150" zoomScalePageLayoutView="110" workbookViewId="0" topLeftCell="A1">
      <pane xSplit="3" ySplit="3" topLeftCell="D4" activePane="bottomRight" state="frozen"/>
      <selection pane="topLeft" activeCell="A1" sqref="A1"/>
      <selection pane="topRight" activeCell="G1" sqref="G1"/>
      <selection pane="bottomLeft" activeCell="A3" sqref="A3"/>
      <selection pane="bottomRight" activeCell="G5" sqref="G5"/>
    </sheetView>
  </sheetViews>
  <sheetFormatPr defaultColWidth="11.421875" defaultRowHeight="12.75"/>
  <cols>
    <col min="1" max="1" width="8.7109375" style="95" customWidth="1"/>
    <col min="2" max="2" width="72.00390625" style="96" customWidth="1"/>
    <col min="3" max="3" width="13.140625" style="97" customWidth="1"/>
    <col min="4" max="16384" width="11.421875" style="88" customWidth="1"/>
  </cols>
  <sheetData>
    <row r="1" spans="1:3" ht="14.25">
      <c r="A1" s="416" t="s">
        <v>646</v>
      </c>
      <c r="B1" s="416"/>
      <c r="C1" s="416"/>
    </row>
    <row r="2" spans="1:3" s="89" customFormat="1" ht="14.25" customHeight="1">
      <c r="A2" s="412" t="s">
        <v>436</v>
      </c>
      <c r="B2" s="414" t="s">
        <v>647</v>
      </c>
      <c r="C2" s="83"/>
    </row>
    <row r="3" spans="1:3" s="89" customFormat="1" ht="28.5" customHeight="1">
      <c r="A3" s="413"/>
      <c r="B3" s="415"/>
      <c r="C3" s="83" t="s">
        <v>657</v>
      </c>
    </row>
    <row r="4" spans="1:3" s="89" customFormat="1" ht="15.75">
      <c r="A4" s="409" t="s">
        <v>651</v>
      </c>
      <c r="B4" s="410"/>
      <c r="C4" s="411"/>
    </row>
    <row r="5" spans="1:3" s="89" customFormat="1" ht="68.25" customHeight="1">
      <c r="A5" s="101" t="s">
        <v>658</v>
      </c>
      <c r="B5" s="102" t="s">
        <v>659</v>
      </c>
      <c r="C5" s="103">
        <v>10</v>
      </c>
    </row>
    <row r="6" spans="1:3" s="86" customFormat="1" ht="14.25">
      <c r="A6" s="90">
        <v>220</v>
      </c>
      <c r="B6" s="1" t="s">
        <v>0</v>
      </c>
      <c r="C6" s="85">
        <v>6</v>
      </c>
    </row>
    <row r="7" spans="1:3" s="86" customFormat="1" ht="14.25">
      <c r="A7" s="90">
        <v>230</v>
      </c>
      <c r="B7" s="1" t="s">
        <v>1</v>
      </c>
      <c r="C7" s="85">
        <v>6</v>
      </c>
    </row>
    <row r="8" spans="1:3" s="86" customFormat="1" ht="14.25">
      <c r="A8" s="90">
        <v>312</v>
      </c>
      <c r="B8" s="1" t="s">
        <v>3</v>
      </c>
      <c r="C8" s="85">
        <v>6</v>
      </c>
    </row>
    <row r="9" spans="1:3" s="86" customFormat="1" ht="14.25">
      <c r="A9" s="90">
        <v>322</v>
      </c>
      <c r="B9" s="1" t="s">
        <v>4</v>
      </c>
      <c r="C9" s="85">
        <v>6</v>
      </c>
    </row>
    <row r="10" spans="1:3" s="86" customFormat="1" ht="14.25">
      <c r="A10" s="90">
        <v>510</v>
      </c>
      <c r="B10" s="1" t="s">
        <v>5</v>
      </c>
      <c r="C10" s="85">
        <v>6</v>
      </c>
    </row>
    <row r="11" spans="1:3" s="86" customFormat="1" ht="14.25">
      <c r="A11" s="90">
        <v>520</v>
      </c>
      <c r="B11" s="1" t="s">
        <v>6</v>
      </c>
      <c r="C11" s="85">
        <v>6</v>
      </c>
    </row>
    <row r="12" spans="1:3" s="86" customFormat="1" ht="14.25">
      <c r="A12" s="90">
        <v>610</v>
      </c>
      <c r="B12" s="1" t="s">
        <v>7</v>
      </c>
      <c r="C12" s="85">
        <v>10</v>
      </c>
    </row>
    <row r="13" spans="1:3" s="86" customFormat="1" ht="14.25">
      <c r="A13" s="90">
        <v>620</v>
      </c>
      <c r="B13" s="1" t="s">
        <v>8</v>
      </c>
      <c r="C13" s="85">
        <v>10</v>
      </c>
    </row>
    <row r="14" spans="1:3" s="86" customFormat="1" ht="14.25">
      <c r="A14" s="90">
        <v>710</v>
      </c>
      <c r="B14" s="1" t="s">
        <v>9</v>
      </c>
      <c r="C14" s="85">
        <v>6</v>
      </c>
    </row>
    <row r="15" spans="1:3" s="86" customFormat="1" ht="14.25">
      <c r="A15" s="90">
        <v>721</v>
      </c>
      <c r="B15" s="1" t="s">
        <v>10</v>
      </c>
      <c r="C15" s="85">
        <v>6</v>
      </c>
    </row>
    <row r="16" spans="1:3" s="86" customFormat="1" ht="14.25">
      <c r="A16" s="90">
        <v>722</v>
      </c>
      <c r="B16" s="1" t="s">
        <v>12</v>
      </c>
      <c r="C16" s="85">
        <v>6</v>
      </c>
    </row>
    <row r="17" spans="1:3" s="86" customFormat="1" ht="14.25">
      <c r="A17" s="90">
        <v>723</v>
      </c>
      <c r="B17" s="1" t="s">
        <v>11</v>
      </c>
      <c r="C17" s="85">
        <v>6</v>
      </c>
    </row>
    <row r="18" spans="1:3" s="86" customFormat="1" ht="14.25">
      <c r="A18" s="90">
        <v>729</v>
      </c>
      <c r="B18" s="1" t="s">
        <v>13</v>
      </c>
      <c r="C18" s="85">
        <v>6</v>
      </c>
    </row>
    <row r="19" spans="1:3" s="86" customFormat="1" ht="14.25">
      <c r="A19" s="90">
        <v>811</v>
      </c>
      <c r="B19" s="1" t="s">
        <v>14</v>
      </c>
      <c r="C19" s="85">
        <v>6</v>
      </c>
    </row>
    <row r="20" spans="1:3" s="86" customFormat="1" ht="14.25">
      <c r="A20" s="90">
        <v>812</v>
      </c>
      <c r="B20" s="1" t="s">
        <v>15</v>
      </c>
      <c r="C20" s="85">
        <v>6</v>
      </c>
    </row>
    <row r="21" spans="1:3" s="86" customFormat="1" ht="15.75" customHeight="1">
      <c r="A21" s="90">
        <v>820</v>
      </c>
      <c r="B21" s="1" t="s">
        <v>16</v>
      </c>
      <c r="C21" s="85">
        <v>6</v>
      </c>
    </row>
    <row r="22" spans="1:3" s="86" customFormat="1" ht="15.75" customHeight="1">
      <c r="A22" s="90">
        <v>891</v>
      </c>
      <c r="B22" s="1" t="s">
        <v>18</v>
      </c>
      <c r="C22" s="85">
        <v>6</v>
      </c>
    </row>
    <row r="23" spans="1:3" s="86" customFormat="1" ht="15.75" customHeight="1">
      <c r="A23" s="90">
        <v>892</v>
      </c>
      <c r="B23" s="1" t="s">
        <v>19</v>
      </c>
      <c r="C23" s="85">
        <v>6</v>
      </c>
    </row>
    <row r="24" spans="1:3" s="86" customFormat="1" ht="15.75" customHeight="1">
      <c r="A24" s="90">
        <v>899</v>
      </c>
      <c r="B24" s="1" t="s">
        <v>17</v>
      </c>
      <c r="C24" s="85">
        <v>6</v>
      </c>
    </row>
    <row r="25" spans="1:3" s="86" customFormat="1" ht="15.75" customHeight="1">
      <c r="A25" s="90">
        <v>910</v>
      </c>
      <c r="B25" s="1" t="s">
        <v>20</v>
      </c>
      <c r="C25" s="85">
        <v>10</v>
      </c>
    </row>
    <row r="26" spans="1:3" s="86" customFormat="1" ht="15.75" customHeight="1">
      <c r="A26" s="90">
        <v>990</v>
      </c>
      <c r="B26" s="1" t="s">
        <v>21</v>
      </c>
      <c r="C26" s="85">
        <v>6</v>
      </c>
    </row>
    <row r="27" spans="1:3" ht="15.75" customHeight="1">
      <c r="A27" s="91">
        <v>1011</v>
      </c>
      <c r="B27" s="92" t="s">
        <v>22</v>
      </c>
      <c r="C27" s="93">
        <v>4</v>
      </c>
    </row>
    <row r="28" spans="1:3" ht="15.75" customHeight="1">
      <c r="A28" s="91">
        <v>1012</v>
      </c>
      <c r="B28" s="92" t="s">
        <v>23</v>
      </c>
      <c r="C28" s="93">
        <v>4</v>
      </c>
    </row>
    <row r="29" spans="1:3" ht="15.75" customHeight="1">
      <c r="A29" s="91">
        <v>1020</v>
      </c>
      <c r="B29" s="92" t="s">
        <v>24</v>
      </c>
      <c r="C29" s="93">
        <v>4</v>
      </c>
    </row>
    <row r="30" spans="1:3" ht="15.75" customHeight="1">
      <c r="A30" s="91">
        <v>1030</v>
      </c>
      <c r="B30" s="92" t="s">
        <v>432</v>
      </c>
      <c r="C30" s="93">
        <v>4</v>
      </c>
    </row>
    <row r="31" spans="1:3" ht="15.75" customHeight="1">
      <c r="A31" s="91">
        <v>1040</v>
      </c>
      <c r="B31" s="92" t="s">
        <v>25</v>
      </c>
      <c r="C31" s="93">
        <v>4</v>
      </c>
    </row>
    <row r="32" spans="1:3" ht="15.75" customHeight="1">
      <c r="A32" s="91">
        <v>1051</v>
      </c>
      <c r="B32" s="92" t="s">
        <v>26</v>
      </c>
      <c r="C32" s="93">
        <v>4</v>
      </c>
    </row>
    <row r="33" spans="1:3" ht="15.75" customHeight="1">
      <c r="A33" s="91">
        <v>1052</v>
      </c>
      <c r="B33" s="92" t="s">
        <v>27</v>
      </c>
      <c r="C33" s="93">
        <v>4</v>
      </c>
    </row>
    <row r="34" spans="1:3" ht="15.75" customHeight="1">
      <c r="A34" s="91">
        <v>1061</v>
      </c>
      <c r="B34" s="92" t="s">
        <v>28</v>
      </c>
      <c r="C34" s="93">
        <v>4</v>
      </c>
    </row>
    <row r="35" spans="1:3" ht="15.75" customHeight="1">
      <c r="A35" s="91">
        <v>1062</v>
      </c>
      <c r="B35" s="92" t="s">
        <v>29</v>
      </c>
      <c r="C35" s="93">
        <v>4</v>
      </c>
    </row>
    <row r="36" spans="1:3" ht="15.75" customHeight="1">
      <c r="A36" s="91">
        <v>1063</v>
      </c>
      <c r="B36" s="92" t="s">
        <v>30</v>
      </c>
      <c r="C36" s="93">
        <v>4</v>
      </c>
    </row>
    <row r="37" spans="1:3" ht="15.75" customHeight="1">
      <c r="A37" s="91">
        <v>1071</v>
      </c>
      <c r="B37" s="92" t="s">
        <v>31</v>
      </c>
      <c r="C37" s="93">
        <v>4</v>
      </c>
    </row>
    <row r="38" spans="1:3" ht="15.75" customHeight="1">
      <c r="A38" s="91">
        <v>1072</v>
      </c>
      <c r="B38" s="92" t="s">
        <v>32</v>
      </c>
      <c r="C38" s="93">
        <v>4</v>
      </c>
    </row>
    <row r="39" spans="1:3" ht="15.75" customHeight="1">
      <c r="A39" s="91">
        <v>1081</v>
      </c>
      <c r="B39" s="92" t="s">
        <v>33</v>
      </c>
      <c r="C39" s="93">
        <v>4</v>
      </c>
    </row>
    <row r="40" spans="1:3" ht="15.75" customHeight="1">
      <c r="A40" s="91">
        <v>1082</v>
      </c>
      <c r="B40" s="92" t="s">
        <v>34</v>
      </c>
      <c r="C40" s="93">
        <v>4</v>
      </c>
    </row>
    <row r="41" spans="1:3" ht="15.75" customHeight="1">
      <c r="A41" s="91">
        <v>1083</v>
      </c>
      <c r="B41" s="92" t="s">
        <v>35</v>
      </c>
      <c r="C41" s="93">
        <v>4</v>
      </c>
    </row>
    <row r="42" spans="1:3" ht="15.75" customHeight="1">
      <c r="A42" s="91">
        <v>1084</v>
      </c>
      <c r="B42" s="92" t="s">
        <v>36</v>
      </c>
      <c r="C42" s="93">
        <v>4</v>
      </c>
    </row>
    <row r="43" spans="1:3" ht="15.75" customHeight="1">
      <c r="A43" s="91">
        <v>1089</v>
      </c>
      <c r="B43" s="92" t="s">
        <v>37</v>
      </c>
      <c r="C43" s="93">
        <v>4</v>
      </c>
    </row>
    <row r="44" spans="1:3" ht="15.75" customHeight="1">
      <c r="A44" s="91">
        <v>1090</v>
      </c>
      <c r="B44" s="92" t="s">
        <v>38</v>
      </c>
      <c r="C44" s="93">
        <v>4</v>
      </c>
    </row>
    <row r="45" spans="1:3" s="86" customFormat="1" ht="15.75" customHeight="1">
      <c r="A45" s="84">
        <v>1101</v>
      </c>
      <c r="B45" s="1" t="s">
        <v>39</v>
      </c>
      <c r="C45" s="85">
        <v>6</v>
      </c>
    </row>
    <row r="46" spans="1:3" s="86" customFormat="1" ht="15.75" customHeight="1">
      <c r="A46" s="84">
        <v>1102</v>
      </c>
      <c r="B46" s="1" t="s">
        <v>40</v>
      </c>
      <c r="C46" s="85">
        <v>6</v>
      </c>
    </row>
    <row r="47" spans="1:3" s="86" customFormat="1" ht="15.75" customHeight="1">
      <c r="A47" s="84">
        <v>1103</v>
      </c>
      <c r="B47" s="1" t="s">
        <v>41</v>
      </c>
      <c r="C47" s="85">
        <v>6</v>
      </c>
    </row>
    <row r="48" spans="1:3" s="86" customFormat="1" ht="15.75" customHeight="1">
      <c r="A48" s="84">
        <v>1104</v>
      </c>
      <c r="B48" s="1" t="s">
        <v>42</v>
      </c>
      <c r="C48" s="85">
        <v>5</v>
      </c>
    </row>
    <row r="49" spans="1:3" s="86" customFormat="1" ht="15.75" customHeight="1">
      <c r="A49" s="84">
        <v>1200</v>
      </c>
      <c r="B49" s="1" t="s">
        <v>43</v>
      </c>
      <c r="C49" s="85">
        <v>6</v>
      </c>
    </row>
    <row r="50" spans="1:3" s="86" customFormat="1" ht="15.75" customHeight="1">
      <c r="A50" s="84">
        <v>1311</v>
      </c>
      <c r="B50" s="1" t="s">
        <v>44</v>
      </c>
      <c r="C50" s="85">
        <v>4</v>
      </c>
    </row>
    <row r="51" spans="1:3" s="86" customFormat="1" ht="15.75" customHeight="1">
      <c r="A51" s="84">
        <v>1312</v>
      </c>
      <c r="B51" s="1" t="s">
        <v>45</v>
      </c>
      <c r="C51" s="85">
        <v>4</v>
      </c>
    </row>
    <row r="52" spans="1:3" s="86" customFormat="1" ht="15.75" customHeight="1">
      <c r="A52" s="84">
        <v>1313</v>
      </c>
      <c r="B52" s="1" t="s">
        <v>46</v>
      </c>
      <c r="C52" s="85">
        <v>4</v>
      </c>
    </row>
    <row r="53" spans="1:3" s="86" customFormat="1" ht="15.75" customHeight="1">
      <c r="A53" s="84">
        <v>1391</v>
      </c>
      <c r="B53" s="1" t="s">
        <v>47</v>
      </c>
      <c r="C53" s="85">
        <v>4</v>
      </c>
    </row>
    <row r="54" spans="1:3" s="86" customFormat="1" ht="15.75" customHeight="1">
      <c r="A54" s="84">
        <v>1392</v>
      </c>
      <c r="B54" s="1" t="s">
        <v>48</v>
      </c>
      <c r="C54" s="85">
        <v>4</v>
      </c>
    </row>
    <row r="55" spans="1:3" s="86" customFormat="1" ht="15.75" customHeight="1">
      <c r="A55" s="84">
        <v>1393</v>
      </c>
      <c r="B55" s="1" t="s">
        <v>49</v>
      </c>
      <c r="C55" s="85">
        <v>4</v>
      </c>
    </row>
    <row r="56" spans="1:3" s="86" customFormat="1" ht="15.75" customHeight="1">
      <c r="A56" s="84">
        <v>1394</v>
      </c>
      <c r="B56" s="1" t="s">
        <v>50</v>
      </c>
      <c r="C56" s="85">
        <v>4</v>
      </c>
    </row>
    <row r="57" spans="1:3" s="86" customFormat="1" ht="15.75" customHeight="1">
      <c r="A57" s="84">
        <v>1399</v>
      </c>
      <c r="B57" s="1" t="s">
        <v>51</v>
      </c>
      <c r="C57" s="85">
        <v>4</v>
      </c>
    </row>
    <row r="58" spans="1:3" s="86" customFormat="1" ht="15.75" customHeight="1">
      <c r="A58" s="84">
        <v>1410</v>
      </c>
      <c r="B58" s="1" t="s">
        <v>52</v>
      </c>
      <c r="C58" s="85">
        <v>4</v>
      </c>
    </row>
    <row r="59" spans="1:3" s="86" customFormat="1" ht="15.75" customHeight="1">
      <c r="A59" s="84">
        <v>1420</v>
      </c>
      <c r="B59" s="1" t="s">
        <v>53</v>
      </c>
      <c r="C59" s="85">
        <v>4</v>
      </c>
    </row>
    <row r="60" spans="1:3" s="86" customFormat="1" ht="15.75" customHeight="1">
      <c r="A60" s="84">
        <v>1430</v>
      </c>
      <c r="B60" s="1" t="s">
        <v>54</v>
      </c>
      <c r="C60" s="85">
        <v>4</v>
      </c>
    </row>
    <row r="61" spans="1:3" s="86" customFormat="1" ht="15.75" customHeight="1">
      <c r="A61" s="84">
        <v>1511</v>
      </c>
      <c r="B61" s="1" t="s">
        <v>55</v>
      </c>
      <c r="C61" s="85">
        <v>4</v>
      </c>
    </row>
    <row r="62" spans="1:3" s="86" customFormat="1" ht="15.75" customHeight="1">
      <c r="A62" s="84">
        <v>1512</v>
      </c>
      <c r="B62" s="1" t="s">
        <v>56</v>
      </c>
      <c r="C62" s="85">
        <v>4</v>
      </c>
    </row>
    <row r="63" spans="1:3" s="86" customFormat="1" ht="15.75" customHeight="1">
      <c r="A63" s="84">
        <v>1513</v>
      </c>
      <c r="B63" s="1" t="s">
        <v>57</v>
      </c>
      <c r="C63" s="85">
        <v>4</v>
      </c>
    </row>
    <row r="64" spans="1:3" s="86" customFormat="1" ht="15.75" customHeight="1">
      <c r="A64" s="84">
        <v>1521</v>
      </c>
      <c r="B64" s="1" t="s">
        <v>58</v>
      </c>
      <c r="C64" s="85">
        <v>4</v>
      </c>
    </row>
    <row r="65" spans="1:3" s="86" customFormat="1" ht="15.75" customHeight="1">
      <c r="A65" s="84">
        <v>1522</v>
      </c>
      <c r="B65" s="1" t="s">
        <v>59</v>
      </c>
      <c r="C65" s="85">
        <v>6</v>
      </c>
    </row>
    <row r="66" spans="1:3" s="86" customFormat="1" ht="15.75" customHeight="1">
      <c r="A66" s="84">
        <v>1523</v>
      </c>
      <c r="B66" s="1" t="s">
        <v>60</v>
      </c>
      <c r="C66" s="85">
        <v>4</v>
      </c>
    </row>
    <row r="67" spans="1:3" s="86" customFormat="1" ht="15.75" customHeight="1">
      <c r="A67" s="84">
        <v>1610</v>
      </c>
      <c r="B67" s="1" t="s">
        <v>61</v>
      </c>
      <c r="C67" s="85">
        <v>4</v>
      </c>
    </row>
    <row r="68" spans="1:3" s="86" customFormat="1" ht="15.75" customHeight="1">
      <c r="A68" s="84">
        <v>1620</v>
      </c>
      <c r="B68" s="1" t="s">
        <v>62</v>
      </c>
      <c r="C68" s="85">
        <v>4</v>
      </c>
    </row>
    <row r="69" spans="1:3" s="86" customFormat="1" ht="15.75" customHeight="1">
      <c r="A69" s="84">
        <v>1630</v>
      </c>
      <c r="B69" s="1" t="s">
        <v>64</v>
      </c>
      <c r="C69" s="85">
        <v>4</v>
      </c>
    </row>
    <row r="70" spans="1:3" s="86" customFormat="1" ht="15.75" customHeight="1">
      <c r="A70" s="84">
        <v>1640</v>
      </c>
      <c r="B70" s="1" t="s">
        <v>63</v>
      </c>
      <c r="C70" s="85">
        <v>4</v>
      </c>
    </row>
    <row r="71" spans="1:3" s="86" customFormat="1" ht="15.75" customHeight="1">
      <c r="A71" s="84">
        <v>1690</v>
      </c>
      <c r="B71" s="1" t="s">
        <v>65</v>
      </c>
      <c r="C71" s="85">
        <v>4</v>
      </c>
    </row>
    <row r="72" spans="1:3" s="86" customFormat="1" ht="15.75" customHeight="1">
      <c r="A72" s="84">
        <v>1701</v>
      </c>
      <c r="B72" s="1" t="s">
        <v>66</v>
      </c>
      <c r="C72" s="85">
        <v>6</v>
      </c>
    </row>
    <row r="73" spans="1:3" s="86" customFormat="1" ht="15.75" customHeight="1">
      <c r="A73" s="84">
        <v>1702</v>
      </c>
      <c r="B73" s="1" t="s">
        <v>67</v>
      </c>
      <c r="C73" s="85">
        <v>6</v>
      </c>
    </row>
    <row r="74" spans="1:3" s="86" customFormat="1" ht="15.75" customHeight="1">
      <c r="A74" s="84">
        <v>1709</v>
      </c>
      <c r="B74" s="1" t="s">
        <v>68</v>
      </c>
      <c r="C74" s="85">
        <v>6</v>
      </c>
    </row>
    <row r="75" spans="1:3" s="86" customFormat="1" ht="15.75" customHeight="1">
      <c r="A75" s="84">
        <v>1811</v>
      </c>
      <c r="B75" s="1" t="s">
        <v>69</v>
      </c>
      <c r="C75" s="85">
        <v>4</v>
      </c>
    </row>
    <row r="76" spans="1:3" s="86" customFormat="1" ht="15.75" customHeight="1">
      <c r="A76" s="84">
        <v>1812</v>
      </c>
      <c r="B76" s="1" t="s">
        <v>70</v>
      </c>
      <c r="C76" s="85">
        <v>4</v>
      </c>
    </row>
    <row r="77" spans="1:3" s="86" customFormat="1" ht="15.75" customHeight="1">
      <c r="A77" s="84">
        <v>1820</v>
      </c>
      <c r="B77" s="1" t="s">
        <v>71</v>
      </c>
      <c r="C77" s="85">
        <v>4</v>
      </c>
    </row>
    <row r="78" spans="1:3" s="86" customFormat="1" ht="15.75" customHeight="1">
      <c r="A78" s="84">
        <v>1910</v>
      </c>
      <c r="B78" s="1" t="s">
        <v>72</v>
      </c>
      <c r="C78" s="85">
        <v>10</v>
      </c>
    </row>
    <row r="79" spans="1:3" s="86" customFormat="1" ht="15.75" customHeight="1">
      <c r="A79" s="84">
        <v>1921</v>
      </c>
      <c r="B79" s="1" t="s">
        <v>73</v>
      </c>
      <c r="C79" s="85">
        <v>10</v>
      </c>
    </row>
    <row r="80" spans="1:3" s="86" customFormat="1" ht="15.75" customHeight="1">
      <c r="A80" s="84">
        <v>1922</v>
      </c>
      <c r="B80" s="1" t="s">
        <v>74</v>
      </c>
      <c r="C80" s="85">
        <v>10</v>
      </c>
    </row>
    <row r="81" spans="1:3" s="86" customFormat="1" ht="15.75" customHeight="1">
      <c r="A81" s="84">
        <v>2011</v>
      </c>
      <c r="B81" s="1" t="s">
        <v>75</v>
      </c>
      <c r="C81" s="85">
        <v>4</v>
      </c>
    </row>
    <row r="82" spans="1:3" s="86" customFormat="1" ht="15.75" customHeight="1">
      <c r="A82" s="84">
        <v>2012</v>
      </c>
      <c r="B82" s="1" t="s">
        <v>76</v>
      </c>
      <c r="C82" s="85">
        <v>4</v>
      </c>
    </row>
    <row r="83" spans="1:3" s="86" customFormat="1" ht="15.75" customHeight="1">
      <c r="A83" s="84">
        <v>2013</v>
      </c>
      <c r="B83" s="1" t="s">
        <v>77</v>
      </c>
      <c r="C83" s="85">
        <v>4</v>
      </c>
    </row>
    <row r="84" spans="1:3" s="86" customFormat="1" ht="15.75" customHeight="1">
      <c r="A84" s="84">
        <v>2014</v>
      </c>
      <c r="B84" s="1" t="s">
        <v>78</v>
      </c>
      <c r="C84" s="85">
        <v>4</v>
      </c>
    </row>
    <row r="85" spans="1:3" s="86" customFormat="1" ht="15.75" customHeight="1">
      <c r="A85" s="84">
        <v>2021</v>
      </c>
      <c r="B85" s="1" t="s">
        <v>82</v>
      </c>
      <c r="C85" s="85">
        <v>4</v>
      </c>
    </row>
    <row r="86" spans="1:3" s="86" customFormat="1" ht="15.75" customHeight="1">
      <c r="A86" s="84">
        <v>2022</v>
      </c>
      <c r="B86" s="1" t="s">
        <v>81</v>
      </c>
      <c r="C86" s="85">
        <v>4</v>
      </c>
    </row>
    <row r="87" spans="1:3" s="86" customFormat="1" ht="15.75" customHeight="1">
      <c r="A87" s="84">
        <v>2023</v>
      </c>
      <c r="B87" s="1" t="s">
        <v>655</v>
      </c>
      <c r="C87" s="85">
        <v>4</v>
      </c>
    </row>
    <row r="88" spans="1:3" s="86" customFormat="1" ht="15.75" customHeight="1">
      <c r="A88" s="84">
        <v>2029</v>
      </c>
      <c r="B88" s="1" t="s">
        <v>80</v>
      </c>
      <c r="C88" s="85">
        <v>4</v>
      </c>
    </row>
    <row r="89" spans="1:3" s="86" customFormat="1" ht="15.75" customHeight="1">
      <c r="A89" s="84">
        <v>2030</v>
      </c>
      <c r="B89" s="1" t="s">
        <v>79</v>
      </c>
      <c r="C89" s="85">
        <v>4</v>
      </c>
    </row>
    <row r="90" spans="1:3" s="86" customFormat="1" ht="15.75" customHeight="1">
      <c r="A90" s="84">
        <v>2100</v>
      </c>
      <c r="B90" s="1" t="s">
        <v>83</v>
      </c>
      <c r="C90" s="85">
        <v>4</v>
      </c>
    </row>
    <row r="91" spans="1:3" s="86" customFormat="1" ht="15.75" customHeight="1">
      <c r="A91" s="84">
        <v>2211</v>
      </c>
      <c r="B91" s="1" t="s">
        <v>84</v>
      </c>
      <c r="C91" s="85">
        <v>4</v>
      </c>
    </row>
    <row r="92" spans="1:3" s="86" customFormat="1" ht="15.75" customHeight="1">
      <c r="A92" s="84">
        <v>2219</v>
      </c>
      <c r="B92" s="1" t="s">
        <v>86</v>
      </c>
      <c r="C92" s="85">
        <v>4</v>
      </c>
    </row>
    <row r="93" spans="1:3" s="86" customFormat="1" ht="15.75" customHeight="1">
      <c r="A93" s="84">
        <v>2221</v>
      </c>
      <c r="B93" s="1" t="s">
        <v>88</v>
      </c>
      <c r="C93" s="85">
        <v>4</v>
      </c>
    </row>
    <row r="94" spans="1:3" s="86" customFormat="1" ht="15.75" customHeight="1">
      <c r="A94" s="84">
        <v>2229</v>
      </c>
      <c r="B94" s="1" t="s">
        <v>89</v>
      </c>
      <c r="C94" s="85">
        <v>4</v>
      </c>
    </row>
    <row r="95" spans="1:3" s="86" customFormat="1" ht="15.75" customHeight="1">
      <c r="A95" s="84">
        <v>2310</v>
      </c>
      <c r="B95" s="1" t="s">
        <v>87</v>
      </c>
      <c r="C95" s="85">
        <v>6</v>
      </c>
    </row>
    <row r="96" spans="1:3" s="86" customFormat="1" ht="15.75" customHeight="1">
      <c r="A96" s="84">
        <v>2391</v>
      </c>
      <c r="B96" s="1" t="s">
        <v>90</v>
      </c>
      <c r="C96" s="85">
        <v>6</v>
      </c>
    </row>
    <row r="97" spans="1:3" s="86" customFormat="1" ht="15.75" customHeight="1">
      <c r="A97" s="84">
        <v>2392</v>
      </c>
      <c r="B97" s="1" t="s">
        <v>91</v>
      </c>
      <c r="C97" s="85">
        <v>6</v>
      </c>
    </row>
    <row r="98" spans="1:3" s="86" customFormat="1" ht="15.75" customHeight="1">
      <c r="A98" s="84">
        <v>2393</v>
      </c>
      <c r="B98" s="1" t="s">
        <v>92</v>
      </c>
      <c r="C98" s="85">
        <v>6</v>
      </c>
    </row>
    <row r="99" spans="1:3" s="86" customFormat="1" ht="15.75" customHeight="1">
      <c r="A99" s="84">
        <v>2394</v>
      </c>
      <c r="B99" s="1" t="s">
        <v>93</v>
      </c>
      <c r="C99" s="85">
        <v>6</v>
      </c>
    </row>
    <row r="100" spans="1:3" s="86" customFormat="1" ht="15.75" customHeight="1">
      <c r="A100" s="84">
        <v>2395</v>
      </c>
      <c r="B100" s="1" t="s">
        <v>94</v>
      </c>
      <c r="C100" s="85">
        <v>6</v>
      </c>
    </row>
    <row r="101" spans="1:3" s="86" customFormat="1" ht="15.75" customHeight="1">
      <c r="A101" s="84">
        <v>2396</v>
      </c>
      <c r="B101" s="1" t="s">
        <v>95</v>
      </c>
      <c r="C101" s="85">
        <v>6</v>
      </c>
    </row>
    <row r="102" spans="1:3" s="86" customFormat="1" ht="15.75" customHeight="1">
      <c r="A102" s="84">
        <v>2399</v>
      </c>
      <c r="B102" s="1" t="s">
        <v>96</v>
      </c>
      <c r="C102" s="85">
        <v>6</v>
      </c>
    </row>
    <row r="103" spans="1:3" s="86" customFormat="1" ht="15.75" customHeight="1">
      <c r="A103" s="84">
        <v>2410</v>
      </c>
      <c r="B103" s="1" t="s">
        <v>97</v>
      </c>
      <c r="C103" s="85">
        <v>5</v>
      </c>
    </row>
    <row r="104" spans="1:3" s="86" customFormat="1" ht="15.75" customHeight="1">
      <c r="A104" s="84">
        <v>2421</v>
      </c>
      <c r="B104" s="1" t="s">
        <v>98</v>
      </c>
      <c r="C104" s="85">
        <v>5</v>
      </c>
    </row>
    <row r="105" spans="1:3" s="86" customFormat="1" ht="15.75" customHeight="1">
      <c r="A105" s="84">
        <v>2429</v>
      </c>
      <c r="B105" s="1" t="s">
        <v>99</v>
      </c>
      <c r="C105" s="85">
        <v>5</v>
      </c>
    </row>
    <row r="106" spans="1:3" s="86" customFormat="1" ht="15.75" customHeight="1">
      <c r="A106" s="84">
        <v>2431</v>
      </c>
      <c r="B106" s="1" t="s">
        <v>100</v>
      </c>
      <c r="C106" s="85">
        <v>5</v>
      </c>
    </row>
    <row r="107" spans="1:3" s="86" customFormat="1" ht="15.75" customHeight="1">
      <c r="A107" s="84">
        <v>2432</v>
      </c>
      <c r="B107" s="1" t="s">
        <v>101</v>
      </c>
      <c r="C107" s="85">
        <v>5</v>
      </c>
    </row>
    <row r="108" spans="1:3" s="86" customFormat="1" ht="15.75" customHeight="1">
      <c r="A108" s="84">
        <v>2511</v>
      </c>
      <c r="B108" s="1" t="s">
        <v>102</v>
      </c>
      <c r="C108" s="85">
        <v>5</v>
      </c>
    </row>
    <row r="109" spans="1:3" s="86" customFormat="1" ht="15.75" customHeight="1">
      <c r="A109" s="84">
        <v>2512</v>
      </c>
      <c r="B109" s="1" t="s">
        <v>103</v>
      </c>
      <c r="C109" s="85">
        <v>5</v>
      </c>
    </row>
    <row r="110" spans="1:3" s="86" customFormat="1" ht="15.75" customHeight="1">
      <c r="A110" s="84">
        <v>2513</v>
      </c>
      <c r="B110" s="1" t="s">
        <v>104</v>
      </c>
      <c r="C110" s="85">
        <v>5</v>
      </c>
    </row>
    <row r="111" spans="1:3" s="86" customFormat="1" ht="15.75" customHeight="1">
      <c r="A111" s="84">
        <v>2520</v>
      </c>
      <c r="B111" s="1" t="s">
        <v>105</v>
      </c>
      <c r="C111" s="85">
        <v>5</v>
      </c>
    </row>
    <row r="112" spans="1:3" s="86" customFormat="1" ht="15.75" customHeight="1">
      <c r="A112" s="84">
        <v>2591</v>
      </c>
      <c r="B112" s="1" t="s">
        <v>106</v>
      </c>
      <c r="C112" s="85">
        <v>5</v>
      </c>
    </row>
    <row r="113" spans="1:3" s="86" customFormat="1" ht="15.75" customHeight="1">
      <c r="A113" s="84">
        <v>2592</v>
      </c>
      <c r="B113" s="1" t="s">
        <v>107</v>
      </c>
      <c r="C113" s="85">
        <v>5</v>
      </c>
    </row>
    <row r="114" spans="1:3" s="86" customFormat="1" ht="15.75" customHeight="1">
      <c r="A114" s="84">
        <v>2593</v>
      </c>
      <c r="B114" s="1" t="s">
        <v>108</v>
      </c>
      <c r="C114" s="85">
        <v>5</v>
      </c>
    </row>
    <row r="115" spans="1:3" s="86" customFormat="1" ht="15.75" customHeight="1">
      <c r="A115" s="84">
        <v>2599</v>
      </c>
      <c r="B115" s="1" t="s">
        <v>109</v>
      </c>
      <c r="C115" s="85">
        <v>5</v>
      </c>
    </row>
    <row r="116" spans="1:3" s="86" customFormat="1" ht="15.75" customHeight="1">
      <c r="A116" s="84">
        <v>2610</v>
      </c>
      <c r="B116" s="1" t="s">
        <v>110</v>
      </c>
      <c r="C116" s="85">
        <v>6</v>
      </c>
    </row>
    <row r="117" spans="1:3" s="86" customFormat="1" ht="15.75" customHeight="1">
      <c r="A117" s="84">
        <v>2620</v>
      </c>
      <c r="B117" s="1" t="s">
        <v>111</v>
      </c>
      <c r="C117" s="85">
        <v>6</v>
      </c>
    </row>
    <row r="118" spans="1:3" s="86" customFormat="1" ht="15.75" customHeight="1">
      <c r="A118" s="84">
        <v>2630</v>
      </c>
      <c r="B118" s="1" t="s">
        <v>112</v>
      </c>
      <c r="C118" s="85">
        <v>6</v>
      </c>
    </row>
    <row r="119" spans="1:3" s="86" customFormat="1" ht="15.75" customHeight="1">
      <c r="A119" s="84">
        <v>2640</v>
      </c>
      <c r="B119" s="1" t="s">
        <v>113</v>
      </c>
      <c r="C119" s="85">
        <v>6</v>
      </c>
    </row>
    <row r="120" spans="1:3" s="86" customFormat="1" ht="15.75" customHeight="1">
      <c r="A120" s="84">
        <v>2651</v>
      </c>
      <c r="B120" s="1" t="s">
        <v>114</v>
      </c>
      <c r="C120" s="85">
        <v>6</v>
      </c>
    </row>
    <row r="121" spans="1:3" s="86" customFormat="1" ht="15.75" customHeight="1">
      <c r="A121" s="84">
        <v>2652</v>
      </c>
      <c r="B121" s="1" t="s">
        <v>115</v>
      </c>
      <c r="C121" s="85">
        <v>6</v>
      </c>
    </row>
    <row r="122" spans="1:3" s="86" customFormat="1" ht="15.75" customHeight="1">
      <c r="A122" s="84">
        <v>2660</v>
      </c>
      <c r="B122" s="1" t="s">
        <v>116</v>
      </c>
      <c r="C122" s="85">
        <v>6</v>
      </c>
    </row>
    <row r="123" spans="1:3" s="86" customFormat="1" ht="15.75" customHeight="1">
      <c r="A123" s="84">
        <v>2670</v>
      </c>
      <c r="B123" s="1" t="s">
        <v>117</v>
      </c>
      <c r="C123" s="85">
        <v>6</v>
      </c>
    </row>
    <row r="124" spans="1:3" s="86" customFormat="1" ht="15.75" customHeight="1">
      <c r="A124" s="84">
        <v>2680</v>
      </c>
      <c r="B124" s="1" t="s">
        <v>118</v>
      </c>
      <c r="C124" s="85">
        <v>6</v>
      </c>
    </row>
    <row r="125" spans="1:3" s="86" customFormat="1" ht="15.75" customHeight="1">
      <c r="A125" s="84">
        <v>2711</v>
      </c>
      <c r="B125" s="1" t="s">
        <v>119</v>
      </c>
      <c r="C125" s="85">
        <v>6</v>
      </c>
    </row>
    <row r="126" spans="1:3" s="86" customFormat="1" ht="15.75" customHeight="1">
      <c r="A126" s="84">
        <v>2712</v>
      </c>
      <c r="B126" s="1" t="s">
        <v>120</v>
      </c>
      <c r="C126" s="85">
        <v>6</v>
      </c>
    </row>
    <row r="127" spans="1:3" s="86" customFormat="1" ht="15.75" customHeight="1">
      <c r="A127" s="84">
        <v>2720</v>
      </c>
      <c r="B127" s="1" t="s">
        <v>121</v>
      </c>
      <c r="C127" s="85">
        <v>6</v>
      </c>
    </row>
    <row r="128" spans="1:3" s="86" customFormat="1" ht="15.75" customHeight="1">
      <c r="A128" s="84">
        <v>2731</v>
      </c>
      <c r="B128" s="1" t="s">
        <v>122</v>
      </c>
      <c r="C128" s="85">
        <v>6</v>
      </c>
    </row>
    <row r="129" spans="1:3" s="86" customFormat="1" ht="15.75" customHeight="1">
      <c r="A129" s="84">
        <v>2732</v>
      </c>
      <c r="B129" s="1" t="s">
        <v>123</v>
      </c>
      <c r="C129" s="85">
        <v>6</v>
      </c>
    </row>
    <row r="130" spans="1:3" s="86" customFormat="1" ht="15.75" customHeight="1">
      <c r="A130" s="84">
        <v>2740</v>
      </c>
      <c r="B130" s="1" t="s">
        <v>124</v>
      </c>
      <c r="C130" s="85">
        <v>6</v>
      </c>
    </row>
    <row r="131" spans="1:3" s="86" customFormat="1" ht="15.75" customHeight="1">
      <c r="A131" s="84">
        <v>2750</v>
      </c>
      <c r="B131" s="1" t="s">
        <v>125</v>
      </c>
      <c r="C131" s="85">
        <v>6</v>
      </c>
    </row>
    <row r="132" spans="1:3" s="86" customFormat="1" ht="15.75" customHeight="1">
      <c r="A132" s="84">
        <v>2790</v>
      </c>
      <c r="B132" s="1" t="s">
        <v>126</v>
      </c>
      <c r="C132" s="85">
        <v>6</v>
      </c>
    </row>
    <row r="133" spans="1:3" s="86" customFormat="1" ht="15.75" customHeight="1">
      <c r="A133" s="84">
        <v>2811</v>
      </c>
      <c r="B133" s="1" t="s">
        <v>127</v>
      </c>
      <c r="C133" s="85">
        <v>6</v>
      </c>
    </row>
    <row r="134" spans="1:3" s="86" customFormat="1" ht="15.75" customHeight="1">
      <c r="A134" s="84">
        <v>2812</v>
      </c>
      <c r="B134" s="1" t="s">
        <v>128</v>
      </c>
      <c r="C134" s="85">
        <v>6</v>
      </c>
    </row>
    <row r="135" spans="1:3" s="86" customFormat="1" ht="15.75" customHeight="1">
      <c r="A135" s="84">
        <v>2813</v>
      </c>
      <c r="B135" s="1" t="s">
        <v>129</v>
      </c>
      <c r="C135" s="85">
        <v>6</v>
      </c>
    </row>
    <row r="136" spans="1:3" s="86" customFormat="1" ht="15.75" customHeight="1">
      <c r="A136" s="84">
        <v>2814</v>
      </c>
      <c r="B136" s="1" t="s">
        <v>130</v>
      </c>
      <c r="C136" s="85">
        <v>6</v>
      </c>
    </row>
    <row r="137" spans="1:3" s="86" customFormat="1" ht="15.75" customHeight="1">
      <c r="A137" s="84">
        <v>2815</v>
      </c>
      <c r="B137" s="1" t="s">
        <v>131</v>
      </c>
      <c r="C137" s="85">
        <v>6</v>
      </c>
    </row>
    <row r="138" spans="1:3" s="86" customFormat="1" ht="15.75" customHeight="1">
      <c r="A138" s="84">
        <v>2816</v>
      </c>
      <c r="B138" s="1" t="s">
        <v>132</v>
      </c>
      <c r="C138" s="85">
        <v>6</v>
      </c>
    </row>
    <row r="139" spans="1:3" s="86" customFormat="1" ht="15.75" customHeight="1">
      <c r="A139" s="84">
        <v>2817</v>
      </c>
      <c r="B139" s="1" t="s">
        <v>133</v>
      </c>
      <c r="C139" s="85">
        <v>6</v>
      </c>
    </row>
    <row r="140" spans="1:3" s="86" customFormat="1" ht="15.75" customHeight="1">
      <c r="A140" s="84">
        <v>2818</v>
      </c>
      <c r="B140" s="1" t="s">
        <v>134</v>
      </c>
      <c r="C140" s="85">
        <v>6</v>
      </c>
    </row>
    <row r="141" spans="1:3" s="86" customFormat="1" ht="15.75" customHeight="1">
      <c r="A141" s="84">
        <v>2819</v>
      </c>
      <c r="B141" s="1" t="s">
        <v>135</v>
      </c>
      <c r="C141" s="85">
        <v>6</v>
      </c>
    </row>
    <row r="142" spans="1:3" s="86" customFormat="1" ht="15.75" customHeight="1">
      <c r="A142" s="84">
        <v>2821</v>
      </c>
      <c r="B142" s="1" t="s">
        <v>136</v>
      </c>
      <c r="C142" s="85">
        <v>6</v>
      </c>
    </row>
    <row r="143" spans="1:3" s="86" customFormat="1" ht="15.75" customHeight="1">
      <c r="A143" s="84">
        <v>2822</v>
      </c>
      <c r="B143" s="1" t="s">
        <v>137</v>
      </c>
      <c r="C143" s="85">
        <v>6</v>
      </c>
    </row>
    <row r="144" spans="1:3" s="86" customFormat="1" ht="15.75" customHeight="1">
      <c r="A144" s="84">
        <v>2823</v>
      </c>
      <c r="B144" s="1" t="s">
        <v>141</v>
      </c>
      <c r="C144" s="85">
        <v>6</v>
      </c>
    </row>
    <row r="145" spans="1:3" s="86" customFormat="1" ht="15.75" customHeight="1">
      <c r="A145" s="84">
        <v>2824</v>
      </c>
      <c r="B145" s="1" t="s">
        <v>140</v>
      </c>
      <c r="C145" s="85">
        <v>6</v>
      </c>
    </row>
    <row r="146" spans="1:3" s="86" customFormat="1" ht="15.75" customHeight="1">
      <c r="A146" s="84">
        <v>2825</v>
      </c>
      <c r="B146" s="1" t="s">
        <v>139</v>
      </c>
      <c r="C146" s="85">
        <v>6</v>
      </c>
    </row>
    <row r="147" spans="1:3" s="86" customFormat="1" ht="15.75" customHeight="1">
      <c r="A147" s="84">
        <v>2826</v>
      </c>
      <c r="B147" s="1" t="s">
        <v>138</v>
      </c>
      <c r="C147" s="85">
        <v>6</v>
      </c>
    </row>
    <row r="148" spans="1:3" s="86" customFormat="1" ht="15.75" customHeight="1">
      <c r="A148" s="84">
        <v>2829</v>
      </c>
      <c r="B148" s="1" t="s">
        <v>142</v>
      </c>
      <c r="C148" s="85">
        <v>6</v>
      </c>
    </row>
    <row r="149" spans="1:3" s="86" customFormat="1" ht="15.75" customHeight="1">
      <c r="A149" s="84">
        <v>2910</v>
      </c>
      <c r="B149" s="1" t="s">
        <v>143</v>
      </c>
      <c r="C149" s="85">
        <v>6</v>
      </c>
    </row>
    <row r="150" spans="1:3" s="86" customFormat="1" ht="15.75" customHeight="1">
      <c r="A150" s="84">
        <v>2920</v>
      </c>
      <c r="B150" s="1" t="s">
        <v>144</v>
      </c>
      <c r="C150" s="85">
        <v>6</v>
      </c>
    </row>
    <row r="151" spans="1:3" s="86" customFormat="1" ht="15.75" customHeight="1">
      <c r="A151" s="84">
        <v>2930</v>
      </c>
      <c r="B151" s="1" t="s">
        <v>145</v>
      </c>
      <c r="C151" s="85">
        <v>6</v>
      </c>
    </row>
    <row r="152" spans="1:3" s="86" customFormat="1" ht="15.75" customHeight="1">
      <c r="A152" s="84">
        <v>3011</v>
      </c>
      <c r="B152" s="1" t="s">
        <v>146</v>
      </c>
      <c r="C152" s="85">
        <v>6</v>
      </c>
    </row>
    <row r="153" spans="1:3" s="86" customFormat="1" ht="15.75" customHeight="1">
      <c r="A153" s="84">
        <v>3012</v>
      </c>
      <c r="B153" s="1" t="s">
        <v>147</v>
      </c>
      <c r="C153" s="85">
        <v>6</v>
      </c>
    </row>
    <row r="154" spans="1:3" s="86" customFormat="1" ht="15.75" customHeight="1">
      <c r="A154" s="84">
        <v>3020</v>
      </c>
      <c r="B154" s="1" t="s">
        <v>148</v>
      </c>
      <c r="C154" s="85">
        <v>6</v>
      </c>
    </row>
    <row r="155" spans="1:3" s="86" customFormat="1" ht="15.75" customHeight="1">
      <c r="A155" s="84">
        <v>3030</v>
      </c>
      <c r="B155" s="1" t="s">
        <v>149</v>
      </c>
      <c r="C155" s="85">
        <v>6</v>
      </c>
    </row>
    <row r="156" spans="1:3" s="86" customFormat="1" ht="15.75" customHeight="1">
      <c r="A156" s="84">
        <v>3040</v>
      </c>
      <c r="B156" s="1" t="s">
        <v>150</v>
      </c>
      <c r="C156" s="85">
        <v>6</v>
      </c>
    </row>
    <row r="157" spans="1:3" s="86" customFormat="1" ht="15.75" customHeight="1">
      <c r="A157" s="84">
        <v>3091</v>
      </c>
      <c r="B157" s="1" t="s">
        <v>152</v>
      </c>
      <c r="C157" s="85">
        <v>6</v>
      </c>
    </row>
    <row r="158" spans="1:3" s="86" customFormat="1" ht="15.75" customHeight="1">
      <c r="A158" s="84">
        <v>3092</v>
      </c>
      <c r="B158" s="1" t="s">
        <v>153</v>
      </c>
      <c r="C158" s="85">
        <v>6</v>
      </c>
    </row>
    <row r="159" spans="1:3" s="86" customFormat="1" ht="15.75" customHeight="1">
      <c r="A159" s="84">
        <v>3099</v>
      </c>
      <c r="B159" s="1" t="s">
        <v>151</v>
      </c>
      <c r="C159" s="85">
        <v>6</v>
      </c>
    </row>
    <row r="160" spans="1:3" s="86" customFormat="1" ht="15.75" customHeight="1">
      <c r="A160" s="84">
        <v>3110</v>
      </c>
      <c r="B160" s="1" t="s">
        <v>154</v>
      </c>
      <c r="C160" s="85">
        <v>4</v>
      </c>
    </row>
    <row r="161" spans="1:3" s="86" customFormat="1" ht="15.75" customHeight="1">
      <c r="A161" s="84">
        <v>3120</v>
      </c>
      <c r="B161" s="1" t="s">
        <v>155</v>
      </c>
      <c r="C161" s="85">
        <v>4</v>
      </c>
    </row>
    <row r="162" spans="1:3" s="86" customFormat="1" ht="15.75" customHeight="1">
      <c r="A162" s="84">
        <v>3210</v>
      </c>
      <c r="B162" s="1" t="s">
        <v>156</v>
      </c>
      <c r="C162" s="85">
        <v>6</v>
      </c>
    </row>
    <row r="163" spans="1:3" s="86" customFormat="1" ht="15.75" customHeight="1">
      <c r="A163" s="84">
        <v>3220</v>
      </c>
      <c r="B163" s="1" t="s">
        <v>656</v>
      </c>
      <c r="C163" s="85">
        <v>4</v>
      </c>
    </row>
    <row r="164" spans="1:3" s="86" customFormat="1" ht="15.75" customHeight="1">
      <c r="A164" s="84">
        <v>3230</v>
      </c>
      <c r="B164" s="1" t="s">
        <v>157</v>
      </c>
      <c r="C164" s="85">
        <v>6</v>
      </c>
    </row>
    <row r="165" spans="1:3" s="86" customFormat="1" ht="15.75" customHeight="1">
      <c r="A165" s="84">
        <v>3240</v>
      </c>
      <c r="B165" s="1" t="s">
        <v>158</v>
      </c>
      <c r="C165" s="85">
        <v>6</v>
      </c>
    </row>
    <row r="166" spans="1:3" s="86" customFormat="1" ht="15.75" customHeight="1">
      <c r="A166" s="84">
        <v>3250</v>
      </c>
      <c r="B166" s="1" t="s">
        <v>159</v>
      </c>
      <c r="C166" s="85">
        <v>6</v>
      </c>
    </row>
    <row r="167" spans="1:3" s="86" customFormat="1" ht="15.75" customHeight="1">
      <c r="A167" s="84">
        <v>3290</v>
      </c>
      <c r="B167" s="1" t="s">
        <v>160</v>
      </c>
      <c r="C167" s="85">
        <v>6</v>
      </c>
    </row>
    <row r="168" spans="1:3" s="86" customFormat="1" ht="15.75" customHeight="1">
      <c r="A168" s="409" t="s">
        <v>652</v>
      </c>
      <c r="B168" s="410"/>
      <c r="C168" s="411"/>
    </row>
    <row r="169" spans="1:3" s="86" customFormat="1" ht="15.75" customHeight="1">
      <c r="A169" s="84">
        <v>4511</v>
      </c>
      <c r="B169" s="1" t="s">
        <v>194</v>
      </c>
      <c r="C169" s="85">
        <v>7</v>
      </c>
    </row>
    <row r="170" spans="1:3" s="86" customFormat="1" ht="15.75" customHeight="1">
      <c r="A170" s="84">
        <v>4512</v>
      </c>
      <c r="B170" s="1" t="s">
        <v>433</v>
      </c>
      <c r="C170" s="85">
        <v>7</v>
      </c>
    </row>
    <row r="171" spans="1:3" s="86" customFormat="1" ht="15.75" customHeight="1">
      <c r="A171" s="84">
        <v>4520</v>
      </c>
      <c r="B171" s="1" t="s">
        <v>195</v>
      </c>
      <c r="C171" s="85">
        <v>5</v>
      </c>
    </row>
    <row r="172" spans="1:3" s="86" customFormat="1" ht="15.75" customHeight="1">
      <c r="A172" s="84">
        <v>4530</v>
      </c>
      <c r="B172" s="1" t="s">
        <v>196</v>
      </c>
      <c r="C172" s="85">
        <v>7</v>
      </c>
    </row>
    <row r="173" spans="1:3" s="86" customFormat="1" ht="15.75" customHeight="1">
      <c r="A173" s="84">
        <v>4541</v>
      </c>
      <c r="B173" s="1" t="s">
        <v>197</v>
      </c>
      <c r="C173" s="85">
        <v>7</v>
      </c>
    </row>
    <row r="174" s="86" customFormat="1" ht="15.75" customHeight="1"/>
    <row r="175" spans="1:3" s="86" customFormat="1" ht="15.75" customHeight="1">
      <c r="A175" s="84">
        <v>4610</v>
      </c>
      <c r="B175" s="1" t="s">
        <v>199</v>
      </c>
      <c r="C175" s="85">
        <v>7</v>
      </c>
    </row>
    <row r="176" spans="1:3" s="86" customFormat="1" ht="15.75" customHeight="1">
      <c r="A176" s="84">
        <v>4620</v>
      </c>
      <c r="B176" s="1" t="s">
        <v>200</v>
      </c>
      <c r="C176" s="85">
        <v>5</v>
      </c>
    </row>
    <row r="177" spans="1:3" s="86" customFormat="1" ht="15.75" customHeight="1">
      <c r="A177" s="84">
        <v>4631</v>
      </c>
      <c r="B177" s="1" t="s">
        <v>201</v>
      </c>
      <c r="C177" s="85">
        <v>5</v>
      </c>
    </row>
    <row r="178" spans="1:3" s="86" customFormat="1" ht="15.75" customHeight="1">
      <c r="A178" s="84">
        <v>4632</v>
      </c>
      <c r="B178" s="1" t="s">
        <v>650</v>
      </c>
      <c r="C178" s="85">
        <v>10</v>
      </c>
    </row>
    <row r="179" spans="1:3" s="86" customFormat="1" ht="15.75" customHeight="1">
      <c r="A179" s="84">
        <v>4641</v>
      </c>
      <c r="B179" s="1" t="s">
        <v>202</v>
      </c>
      <c r="C179" s="85">
        <v>5</v>
      </c>
    </row>
    <row r="180" spans="1:3" s="86" customFormat="1" ht="15.75" customHeight="1">
      <c r="A180" s="84">
        <v>4642</v>
      </c>
      <c r="B180" s="1" t="s">
        <v>203</v>
      </c>
      <c r="C180" s="85">
        <v>5</v>
      </c>
    </row>
    <row r="181" spans="1:3" s="86" customFormat="1" ht="15.75" customHeight="1">
      <c r="A181" s="84">
        <v>4643</v>
      </c>
      <c r="B181" s="1" t="s">
        <v>204</v>
      </c>
      <c r="C181" s="85">
        <v>5</v>
      </c>
    </row>
    <row r="182" spans="1:3" s="86" customFormat="1" ht="15.75" customHeight="1">
      <c r="A182" s="84">
        <v>4644</v>
      </c>
      <c r="B182" s="1" t="s">
        <v>205</v>
      </c>
      <c r="C182" s="85">
        <v>6</v>
      </c>
    </row>
    <row r="183" spans="1:3" s="86" customFormat="1" ht="15.75" customHeight="1">
      <c r="A183" s="84">
        <v>4645</v>
      </c>
      <c r="B183" s="1" t="s">
        <v>206</v>
      </c>
      <c r="C183" s="85">
        <v>6</v>
      </c>
    </row>
    <row r="184" spans="1:3" s="86" customFormat="1" ht="15.75" customHeight="1">
      <c r="A184" s="84">
        <v>4649</v>
      </c>
      <c r="B184" s="1" t="s">
        <v>649</v>
      </c>
      <c r="C184" s="85">
        <v>6</v>
      </c>
    </row>
    <row r="185" spans="1:3" s="86" customFormat="1" ht="15.75" customHeight="1">
      <c r="A185" s="84">
        <v>4651</v>
      </c>
      <c r="B185" s="1" t="s">
        <v>210</v>
      </c>
      <c r="C185" s="85">
        <v>6</v>
      </c>
    </row>
    <row r="186" spans="1:3" s="86" customFormat="1" ht="15.75" customHeight="1">
      <c r="A186" s="84">
        <v>4652</v>
      </c>
      <c r="B186" s="1" t="s">
        <v>209</v>
      </c>
      <c r="C186" s="85">
        <v>6</v>
      </c>
    </row>
    <row r="187" spans="1:3" s="86" customFormat="1" ht="15.75" customHeight="1">
      <c r="A187" s="84">
        <v>4653</v>
      </c>
      <c r="B187" s="1" t="s">
        <v>211</v>
      </c>
      <c r="C187" s="85">
        <v>5</v>
      </c>
    </row>
    <row r="188" spans="1:3" s="86" customFormat="1" ht="15.75" customHeight="1">
      <c r="A188" s="84">
        <v>4659</v>
      </c>
      <c r="B188" s="1" t="s">
        <v>212</v>
      </c>
      <c r="C188" s="85">
        <v>6</v>
      </c>
    </row>
    <row r="189" spans="1:3" s="86" customFormat="1" ht="31.5" customHeight="1">
      <c r="A189" s="84">
        <v>4661</v>
      </c>
      <c r="B189" s="1" t="s">
        <v>648</v>
      </c>
      <c r="C189" s="85">
        <v>10</v>
      </c>
    </row>
    <row r="190" spans="1:3" s="86" customFormat="1" ht="15.75" customHeight="1">
      <c r="A190" s="84">
        <v>4662</v>
      </c>
      <c r="B190" s="1" t="s">
        <v>207</v>
      </c>
      <c r="C190" s="85">
        <v>7</v>
      </c>
    </row>
    <row r="191" spans="1:3" s="86" customFormat="1" ht="15.75" customHeight="1">
      <c r="A191" s="84">
        <v>4663</v>
      </c>
      <c r="B191" s="1" t="s">
        <v>434</v>
      </c>
      <c r="C191" s="85">
        <v>6</v>
      </c>
    </row>
    <row r="192" spans="1:3" s="86" customFormat="1" ht="15.75" customHeight="1">
      <c r="A192" s="84">
        <v>4664</v>
      </c>
      <c r="B192" s="1" t="s">
        <v>208</v>
      </c>
      <c r="C192" s="85">
        <v>5</v>
      </c>
    </row>
    <row r="193" spans="1:3" s="86" customFormat="1" ht="15.75" customHeight="1">
      <c r="A193" s="84">
        <v>4665</v>
      </c>
      <c r="B193" s="1" t="s">
        <v>213</v>
      </c>
      <c r="C193" s="85">
        <v>7</v>
      </c>
    </row>
    <row r="194" spans="1:3" s="86" customFormat="1" ht="15.75" customHeight="1">
      <c r="A194" s="84">
        <v>4669</v>
      </c>
      <c r="B194" s="1" t="s">
        <v>214</v>
      </c>
      <c r="C194" s="85">
        <v>7</v>
      </c>
    </row>
    <row r="195" spans="1:3" s="86" customFormat="1" ht="15.75" customHeight="1">
      <c r="A195" s="84">
        <v>4690</v>
      </c>
      <c r="B195" s="1" t="s">
        <v>215</v>
      </c>
      <c r="C195" s="85">
        <v>7</v>
      </c>
    </row>
    <row r="196" spans="1:3" s="86" customFormat="1" ht="15.75" customHeight="1">
      <c r="A196" s="84">
        <v>4711</v>
      </c>
      <c r="B196" s="1" t="s">
        <v>216</v>
      </c>
      <c r="C196" s="85">
        <v>5</v>
      </c>
    </row>
    <row r="197" spans="1:3" s="86" customFormat="1" ht="15.75" customHeight="1">
      <c r="A197" s="84">
        <v>4719</v>
      </c>
      <c r="B197" s="1" t="s">
        <v>217</v>
      </c>
      <c r="C197" s="85">
        <v>7</v>
      </c>
    </row>
    <row r="198" spans="1:3" s="86" customFormat="1" ht="15.75" customHeight="1">
      <c r="A198" s="84">
        <v>4721</v>
      </c>
      <c r="B198" s="1" t="s">
        <v>220</v>
      </c>
      <c r="C198" s="85">
        <v>5</v>
      </c>
    </row>
    <row r="199" spans="1:3" s="86" customFormat="1" ht="15.75" customHeight="1">
      <c r="A199" s="84">
        <v>4722</v>
      </c>
      <c r="B199" s="1" t="s">
        <v>219</v>
      </c>
      <c r="C199" s="85">
        <v>5</v>
      </c>
    </row>
    <row r="200" spans="1:3" s="86" customFormat="1" ht="15.75" customHeight="1">
      <c r="A200" s="84">
        <v>4723</v>
      </c>
      <c r="B200" s="1" t="s">
        <v>218</v>
      </c>
      <c r="C200" s="85">
        <v>5</v>
      </c>
    </row>
    <row r="201" spans="1:3" s="86" customFormat="1" ht="15.75" customHeight="1">
      <c r="A201" s="84">
        <v>4724</v>
      </c>
      <c r="B201" s="1" t="s">
        <v>221</v>
      </c>
      <c r="C201" s="85">
        <v>10</v>
      </c>
    </row>
    <row r="202" spans="1:3" s="86" customFormat="1" ht="15.75" customHeight="1">
      <c r="A202" s="84">
        <v>4729</v>
      </c>
      <c r="B202" s="1" t="s">
        <v>222</v>
      </c>
      <c r="C202" s="85">
        <v>5</v>
      </c>
    </row>
    <row r="203" spans="1:3" s="86" customFormat="1" ht="15.75" customHeight="1">
      <c r="A203" s="84">
        <v>4731</v>
      </c>
      <c r="B203" s="1" t="s">
        <v>223</v>
      </c>
      <c r="C203" s="85">
        <v>10</v>
      </c>
    </row>
    <row r="204" spans="1:3" s="86" customFormat="1" ht="30" customHeight="1">
      <c r="A204" s="84">
        <v>4732</v>
      </c>
      <c r="B204" s="1" t="s">
        <v>224</v>
      </c>
      <c r="C204" s="85">
        <v>10</v>
      </c>
    </row>
    <row r="205" spans="1:3" s="86" customFormat="1" ht="30" customHeight="1">
      <c r="A205" s="84">
        <v>4741</v>
      </c>
      <c r="B205" s="1" t="s">
        <v>225</v>
      </c>
      <c r="C205" s="85">
        <v>6</v>
      </c>
    </row>
    <row r="206" spans="1:3" s="86" customFormat="1" ht="15.75" customHeight="1">
      <c r="A206" s="84">
        <v>4742</v>
      </c>
      <c r="B206" s="1" t="s">
        <v>226</v>
      </c>
      <c r="C206" s="85">
        <v>6</v>
      </c>
    </row>
    <row r="207" spans="1:3" s="86" customFormat="1" ht="15.75" customHeight="1">
      <c r="A207" s="84">
        <v>4751</v>
      </c>
      <c r="B207" s="1" t="s">
        <v>227</v>
      </c>
      <c r="C207" s="85">
        <v>5</v>
      </c>
    </row>
    <row r="208" spans="1:3" s="86" customFormat="1" ht="15.75" customHeight="1">
      <c r="A208" s="84">
        <v>4752</v>
      </c>
      <c r="B208" s="1" t="s">
        <v>228</v>
      </c>
      <c r="C208" s="85">
        <v>6</v>
      </c>
    </row>
    <row r="209" spans="1:3" s="86" customFormat="1" ht="15.75" customHeight="1">
      <c r="A209" s="84">
        <v>4753</v>
      </c>
      <c r="B209" s="1" t="s">
        <v>230</v>
      </c>
      <c r="C209" s="85">
        <v>6</v>
      </c>
    </row>
    <row r="210" spans="1:3" s="86" customFormat="1" ht="15.75" customHeight="1">
      <c r="A210" s="84">
        <v>4754</v>
      </c>
      <c r="B210" s="1" t="s">
        <v>229</v>
      </c>
      <c r="C210" s="85">
        <v>5</v>
      </c>
    </row>
    <row r="211" spans="1:3" s="86" customFormat="1" ht="15.75" customHeight="1">
      <c r="A211" s="84">
        <v>4755</v>
      </c>
      <c r="B211" s="1" t="s">
        <v>231</v>
      </c>
      <c r="C211" s="85">
        <v>5</v>
      </c>
    </row>
    <row r="212" spans="1:3" s="86" customFormat="1" ht="28.5" customHeight="1">
      <c r="A212" s="84">
        <v>4759</v>
      </c>
      <c r="B212" s="1" t="s">
        <v>232</v>
      </c>
      <c r="C212" s="85">
        <v>5</v>
      </c>
    </row>
    <row r="213" spans="1:3" s="86" customFormat="1" ht="32.25" customHeight="1">
      <c r="A213" s="84">
        <v>4761</v>
      </c>
      <c r="B213" s="1" t="s">
        <v>233</v>
      </c>
      <c r="C213" s="85">
        <v>5</v>
      </c>
    </row>
    <row r="214" spans="1:3" s="86" customFormat="1" ht="15.75" customHeight="1">
      <c r="A214" s="84">
        <v>4762</v>
      </c>
      <c r="B214" s="1" t="s">
        <v>234</v>
      </c>
      <c r="C214" s="85">
        <v>5</v>
      </c>
    </row>
    <row r="215" spans="1:3" s="86" customFormat="1" ht="29.25" customHeight="1">
      <c r="A215" s="84">
        <v>4769</v>
      </c>
      <c r="B215" s="1" t="s">
        <v>235</v>
      </c>
      <c r="C215" s="85">
        <v>5</v>
      </c>
    </row>
    <row r="216" spans="1:3" s="86" customFormat="1" ht="28.5" customHeight="1">
      <c r="A216" s="84">
        <v>4771</v>
      </c>
      <c r="B216" s="1" t="s">
        <v>236</v>
      </c>
      <c r="C216" s="85">
        <v>5</v>
      </c>
    </row>
    <row r="217" spans="1:3" s="86" customFormat="1" ht="30" customHeight="1">
      <c r="A217" s="84">
        <v>4772</v>
      </c>
      <c r="B217" s="1" t="s">
        <v>237</v>
      </c>
      <c r="C217" s="85">
        <v>5</v>
      </c>
    </row>
    <row r="218" spans="1:3" s="86" customFormat="1" ht="15.75" customHeight="1">
      <c r="A218" s="84">
        <v>4773</v>
      </c>
      <c r="B218" s="1" t="s">
        <v>238</v>
      </c>
      <c r="C218" s="85">
        <v>6</v>
      </c>
    </row>
    <row r="219" spans="1:3" s="86" customFormat="1" ht="32.25" customHeight="1">
      <c r="A219" s="84">
        <v>4774</v>
      </c>
      <c r="B219" s="1" t="s">
        <v>239</v>
      </c>
      <c r="C219" s="85">
        <v>7</v>
      </c>
    </row>
    <row r="220" spans="1:3" s="86" customFormat="1" ht="15.75" customHeight="1">
      <c r="A220" s="84">
        <v>4775</v>
      </c>
      <c r="B220" s="1" t="s">
        <v>240</v>
      </c>
      <c r="C220" s="85">
        <v>7</v>
      </c>
    </row>
    <row r="221" spans="1:3" s="86" customFormat="1" ht="33" customHeight="1">
      <c r="A221" s="84">
        <v>4781</v>
      </c>
      <c r="B221" s="1" t="s">
        <v>241</v>
      </c>
      <c r="C221" s="85">
        <v>7</v>
      </c>
    </row>
    <row r="222" spans="1:3" s="86" customFormat="1" ht="30" customHeight="1">
      <c r="A222" s="84">
        <v>4782</v>
      </c>
      <c r="B222" s="1" t="s">
        <v>242</v>
      </c>
      <c r="C222" s="85">
        <v>7</v>
      </c>
    </row>
    <row r="223" spans="1:3" s="86" customFormat="1" ht="15.75" customHeight="1">
      <c r="A223" s="84">
        <v>4789</v>
      </c>
      <c r="B223" s="1" t="s">
        <v>243</v>
      </c>
      <c r="C223" s="85">
        <v>7</v>
      </c>
    </row>
    <row r="224" spans="1:3" s="86" customFormat="1" ht="15.75" customHeight="1">
      <c r="A224" s="84">
        <v>4791</v>
      </c>
      <c r="B224" s="1" t="s">
        <v>244</v>
      </c>
      <c r="C224" s="85">
        <v>10</v>
      </c>
    </row>
    <row r="225" spans="1:3" s="86" customFormat="1" ht="15.75" customHeight="1">
      <c r="A225" s="84">
        <v>4792</v>
      </c>
      <c r="B225" s="1" t="s">
        <v>245</v>
      </c>
      <c r="C225" s="85">
        <v>10</v>
      </c>
    </row>
    <row r="226" spans="1:3" s="86" customFormat="1" ht="32.25" customHeight="1">
      <c r="A226" s="84">
        <v>4799</v>
      </c>
      <c r="B226" s="1" t="s">
        <v>246</v>
      </c>
      <c r="C226" s="85">
        <v>10</v>
      </c>
    </row>
    <row r="227" spans="1:3" s="86" customFormat="1" ht="15" customHeight="1">
      <c r="A227" s="417" t="s">
        <v>653</v>
      </c>
      <c r="B227" s="417"/>
      <c r="C227" s="417"/>
    </row>
    <row r="228" spans="1:3" s="86" customFormat="1" ht="15" customHeight="1">
      <c r="A228" s="90">
        <v>240</v>
      </c>
      <c r="B228" s="1" t="s">
        <v>2</v>
      </c>
      <c r="C228" s="85">
        <v>8</v>
      </c>
    </row>
    <row r="229" spans="1:3" s="86" customFormat="1" ht="15" customHeight="1">
      <c r="A229" s="84">
        <v>2212</v>
      </c>
      <c r="B229" s="1" t="s">
        <v>85</v>
      </c>
      <c r="C229" s="85">
        <v>4</v>
      </c>
    </row>
    <row r="230" spans="1:3" s="86" customFormat="1" ht="15" customHeight="1">
      <c r="A230" s="84">
        <v>3311</v>
      </c>
      <c r="B230" s="1" t="s">
        <v>161</v>
      </c>
      <c r="C230" s="85">
        <v>5</v>
      </c>
    </row>
    <row r="231" spans="1:3" s="86" customFormat="1" ht="15" customHeight="1">
      <c r="A231" s="84">
        <v>3312</v>
      </c>
      <c r="B231" s="1" t="s">
        <v>162</v>
      </c>
      <c r="C231" s="85">
        <v>5</v>
      </c>
    </row>
    <row r="232" spans="1:3" s="86" customFormat="1" ht="15" customHeight="1">
      <c r="A232" s="84">
        <v>3313</v>
      </c>
      <c r="B232" s="1" t="s">
        <v>163</v>
      </c>
      <c r="C232" s="85">
        <v>5</v>
      </c>
    </row>
    <row r="233" spans="1:3" s="86" customFormat="1" ht="15" customHeight="1">
      <c r="A233" s="84">
        <v>3314</v>
      </c>
      <c r="B233" s="1" t="s">
        <v>164</v>
      </c>
      <c r="C233" s="85">
        <v>5</v>
      </c>
    </row>
    <row r="234" spans="1:3" s="86" customFormat="1" ht="15" customHeight="1">
      <c r="A234" s="84">
        <v>3315</v>
      </c>
      <c r="B234" s="1" t="s">
        <v>165</v>
      </c>
      <c r="C234" s="85">
        <v>5</v>
      </c>
    </row>
    <row r="235" spans="1:3" s="86" customFormat="1" ht="15" customHeight="1">
      <c r="A235" s="84">
        <v>3319</v>
      </c>
      <c r="B235" s="1" t="s">
        <v>166</v>
      </c>
      <c r="C235" s="85">
        <v>5</v>
      </c>
    </row>
    <row r="236" spans="1:3" s="86" customFormat="1" ht="15" customHeight="1">
      <c r="A236" s="84">
        <v>3320</v>
      </c>
      <c r="B236" s="1" t="s">
        <v>167</v>
      </c>
      <c r="C236" s="85">
        <v>8</v>
      </c>
    </row>
    <row r="237" spans="1:3" s="86" customFormat="1" ht="15" customHeight="1">
      <c r="A237" s="84">
        <v>3511</v>
      </c>
      <c r="B237" s="1" t="s">
        <v>168</v>
      </c>
      <c r="C237" s="85">
        <v>7</v>
      </c>
    </row>
    <row r="238" spans="1:3" s="86" customFormat="1" ht="15" customHeight="1">
      <c r="A238" s="84">
        <v>3512</v>
      </c>
      <c r="B238" s="1" t="s">
        <v>169</v>
      </c>
      <c r="C238" s="85">
        <v>7</v>
      </c>
    </row>
    <row r="239" spans="1:3" s="86" customFormat="1" ht="15" customHeight="1">
      <c r="A239" s="84">
        <v>3513</v>
      </c>
      <c r="B239" s="1" t="s">
        <v>170</v>
      </c>
      <c r="C239" s="85">
        <v>7</v>
      </c>
    </row>
    <row r="240" spans="1:3" s="86" customFormat="1" ht="15" customHeight="1">
      <c r="A240" s="84">
        <v>3514</v>
      </c>
      <c r="B240" s="1" t="s">
        <v>171</v>
      </c>
      <c r="C240" s="85">
        <v>7</v>
      </c>
    </row>
    <row r="241" spans="1:3" s="86" customFormat="1" ht="15" customHeight="1">
      <c r="A241" s="84">
        <v>3520</v>
      </c>
      <c r="B241" s="1" t="s">
        <v>172</v>
      </c>
      <c r="C241" s="85">
        <v>10</v>
      </c>
    </row>
    <row r="242" spans="1:3" s="86" customFormat="1" ht="15" customHeight="1">
      <c r="A242" s="84">
        <v>3530</v>
      </c>
      <c r="B242" s="1" t="s">
        <v>173</v>
      </c>
      <c r="C242" s="85">
        <v>6</v>
      </c>
    </row>
    <row r="243" spans="1:3" s="86" customFormat="1" ht="15" customHeight="1">
      <c r="A243" s="84">
        <v>3600</v>
      </c>
      <c r="B243" s="1" t="s">
        <v>174</v>
      </c>
      <c r="C243" s="85">
        <v>7</v>
      </c>
    </row>
    <row r="244" spans="1:3" s="86" customFormat="1" ht="15" customHeight="1">
      <c r="A244" s="84">
        <v>3700</v>
      </c>
      <c r="B244" s="1" t="s">
        <v>175</v>
      </c>
      <c r="C244" s="85">
        <v>6</v>
      </c>
    </row>
    <row r="245" spans="1:3" s="86" customFormat="1" ht="15" customHeight="1">
      <c r="A245" s="84">
        <v>3811</v>
      </c>
      <c r="B245" s="1" t="s">
        <v>176</v>
      </c>
      <c r="C245" s="85">
        <v>8</v>
      </c>
    </row>
    <row r="246" spans="1:3" s="86" customFormat="1" ht="15" customHeight="1">
      <c r="A246" s="84">
        <v>3812</v>
      </c>
      <c r="B246" s="1" t="s">
        <v>177</v>
      </c>
      <c r="C246" s="85">
        <v>6</v>
      </c>
    </row>
    <row r="247" spans="1:3" s="86" customFormat="1" ht="15" customHeight="1">
      <c r="A247" s="84">
        <v>3821</v>
      </c>
      <c r="B247" s="1" t="s">
        <v>178</v>
      </c>
      <c r="C247" s="85">
        <v>8</v>
      </c>
    </row>
    <row r="248" spans="1:3" s="86" customFormat="1" ht="15" customHeight="1">
      <c r="A248" s="84">
        <v>3822</v>
      </c>
      <c r="B248" s="1" t="s">
        <v>179</v>
      </c>
      <c r="C248" s="85">
        <v>8</v>
      </c>
    </row>
    <row r="249" spans="1:3" s="86" customFormat="1" ht="15" customHeight="1">
      <c r="A249" s="84">
        <v>3830</v>
      </c>
      <c r="B249" s="1" t="s">
        <v>180</v>
      </c>
      <c r="C249" s="85">
        <v>6</v>
      </c>
    </row>
    <row r="250" spans="1:3" s="86" customFormat="1" ht="15" customHeight="1">
      <c r="A250" s="84">
        <v>3900</v>
      </c>
      <c r="B250" s="1" t="s">
        <v>181</v>
      </c>
      <c r="C250" s="85">
        <v>8</v>
      </c>
    </row>
    <row r="251" spans="1:3" s="94" customFormat="1" ht="15" customHeight="1">
      <c r="A251" s="84">
        <v>4111</v>
      </c>
      <c r="B251" s="1" t="s">
        <v>182</v>
      </c>
      <c r="C251" s="85">
        <v>10</v>
      </c>
    </row>
    <row r="252" spans="1:3" s="94" customFormat="1" ht="15" customHeight="1">
      <c r="A252" s="84">
        <v>4112</v>
      </c>
      <c r="B252" s="1" t="s">
        <v>183</v>
      </c>
      <c r="C252" s="85">
        <v>10</v>
      </c>
    </row>
    <row r="253" spans="1:3" s="94" customFormat="1" ht="15" customHeight="1">
      <c r="A253" s="84">
        <v>4210</v>
      </c>
      <c r="B253" s="1" t="s">
        <v>184</v>
      </c>
      <c r="C253" s="85">
        <v>10</v>
      </c>
    </row>
    <row r="254" spans="1:3" s="94" customFormat="1" ht="15" customHeight="1">
      <c r="A254" s="84">
        <v>4220</v>
      </c>
      <c r="B254" s="1" t="s">
        <v>185</v>
      </c>
      <c r="C254" s="85">
        <v>10</v>
      </c>
    </row>
    <row r="255" spans="1:3" s="94" customFormat="1" ht="15" customHeight="1">
      <c r="A255" s="84">
        <v>4290</v>
      </c>
      <c r="B255" s="1" t="s">
        <v>186</v>
      </c>
      <c r="C255" s="85">
        <v>10</v>
      </c>
    </row>
    <row r="256" spans="1:3" s="94" customFormat="1" ht="15" customHeight="1">
      <c r="A256" s="84">
        <v>4311</v>
      </c>
      <c r="B256" s="1" t="s">
        <v>187</v>
      </c>
      <c r="C256" s="85">
        <v>10</v>
      </c>
    </row>
    <row r="257" spans="1:3" s="94" customFormat="1" ht="15" customHeight="1">
      <c r="A257" s="84">
        <v>4312</v>
      </c>
      <c r="B257" s="1" t="s">
        <v>188</v>
      </c>
      <c r="C257" s="85">
        <v>10</v>
      </c>
    </row>
    <row r="258" spans="1:3" s="94" customFormat="1" ht="15" customHeight="1">
      <c r="A258" s="84">
        <v>4321</v>
      </c>
      <c r="B258" s="1" t="s">
        <v>189</v>
      </c>
      <c r="C258" s="85">
        <v>10</v>
      </c>
    </row>
    <row r="259" spans="1:3" s="94" customFormat="1" ht="15" customHeight="1">
      <c r="A259" s="84">
        <v>4322</v>
      </c>
      <c r="B259" s="1" t="s">
        <v>190</v>
      </c>
      <c r="C259" s="85">
        <v>10</v>
      </c>
    </row>
    <row r="260" spans="1:3" s="94" customFormat="1" ht="15" customHeight="1">
      <c r="A260" s="84">
        <v>4329</v>
      </c>
      <c r="B260" s="1" t="s">
        <v>191</v>
      </c>
      <c r="C260" s="85">
        <v>10</v>
      </c>
    </row>
    <row r="261" spans="1:3" s="94" customFormat="1" ht="15" customHeight="1">
      <c r="A261" s="84">
        <v>4330</v>
      </c>
      <c r="B261" s="1" t="s">
        <v>192</v>
      </c>
      <c r="C261" s="85">
        <v>10</v>
      </c>
    </row>
    <row r="262" spans="1:3" s="94" customFormat="1" ht="30" customHeight="1">
      <c r="A262" s="84">
        <v>4390</v>
      </c>
      <c r="B262" s="1" t="s">
        <v>193</v>
      </c>
      <c r="C262" s="85">
        <v>10</v>
      </c>
    </row>
    <row r="263" spans="1:3" s="94" customFormat="1" ht="14.25">
      <c r="A263" s="98">
        <v>4542</v>
      </c>
      <c r="B263" s="99" t="s">
        <v>198</v>
      </c>
      <c r="C263" s="100">
        <v>5</v>
      </c>
    </row>
    <row r="264" spans="1:3" s="86" customFormat="1" ht="15.75" customHeight="1">
      <c r="A264" s="84">
        <v>4921</v>
      </c>
      <c r="B264" s="1" t="s">
        <v>247</v>
      </c>
      <c r="C264" s="85">
        <v>8</v>
      </c>
    </row>
    <row r="265" spans="1:3" s="86" customFormat="1" ht="15.75" customHeight="1">
      <c r="A265" s="84">
        <v>4922</v>
      </c>
      <c r="B265" s="1" t="s">
        <v>248</v>
      </c>
      <c r="C265" s="85">
        <v>8</v>
      </c>
    </row>
    <row r="266" spans="1:3" s="86" customFormat="1" ht="15.75" customHeight="1">
      <c r="A266" s="84">
        <v>4923</v>
      </c>
      <c r="B266" s="1" t="s">
        <v>249</v>
      </c>
      <c r="C266" s="85">
        <v>8</v>
      </c>
    </row>
    <row r="267" spans="1:3" s="86" customFormat="1" ht="15.75" customHeight="1">
      <c r="A267" s="84">
        <v>4930</v>
      </c>
      <c r="B267" s="1" t="s">
        <v>250</v>
      </c>
      <c r="C267" s="85">
        <v>8</v>
      </c>
    </row>
    <row r="268" spans="1:3" s="86" customFormat="1" ht="15.75" customHeight="1">
      <c r="A268" s="84">
        <v>5021</v>
      </c>
      <c r="B268" s="1" t="s">
        <v>251</v>
      </c>
      <c r="C268" s="85">
        <v>8</v>
      </c>
    </row>
    <row r="269" spans="1:3" s="86" customFormat="1" ht="15.75" customHeight="1">
      <c r="A269" s="84">
        <v>5022</v>
      </c>
      <c r="B269" s="1" t="s">
        <v>252</v>
      </c>
      <c r="C269" s="85">
        <v>8</v>
      </c>
    </row>
    <row r="270" spans="1:3" s="86" customFormat="1" ht="15.75" customHeight="1">
      <c r="A270" s="84">
        <v>5111</v>
      </c>
      <c r="B270" s="1" t="s">
        <v>253</v>
      </c>
      <c r="C270" s="85">
        <v>8</v>
      </c>
    </row>
    <row r="271" spans="1:3" s="86" customFormat="1" ht="15.75" customHeight="1">
      <c r="A271" s="84">
        <v>5112</v>
      </c>
      <c r="B271" s="1" t="s">
        <v>254</v>
      </c>
      <c r="C271" s="85">
        <v>8</v>
      </c>
    </row>
    <row r="272" spans="1:3" s="86" customFormat="1" ht="15.75" customHeight="1">
      <c r="A272" s="84">
        <v>5121</v>
      </c>
      <c r="B272" s="1" t="s">
        <v>255</v>
      </c>
      <c r="C272" s="85">
        <v>8</v>
      </c>
    </row>
    <row r="273" spans="1:3" s="86" customFormat="1" ht="15.75" customHeight="1">
      <c r="A273" s="84">
        <v>5122</v>
      </c>
      <c r="B273" s="1" t="s">
        <v>256</v>
      </c>
      <c r="C273" s="85">
        <v>8</v>
      </c>
    </row>
    <row r="274" spans="1:3" s="86" customFormat="1" ht="14.25" customHeight="1">
      <c r="A274" s="84">
        <v>5210</v>
      </c>
      <c r="B274" s="1" t="s">
        <v>257</v>
      </c>
      <c r="C274" s="87">
        <v>6</v>
      </c>
    </row>
    <row r="275" spans="1:3" s="86" customFormat="1" ht="29.25" customHeight="1">
      <c r="A275" s="84">
        <v>5221</v>
      </c>
      <c r="B275" s="1" t="s">
        <v>258</v>
      </c>
      <c r="C275" s="87">
        <v>6</v>
      </c>
    </row>
    <row r="276" spans="1:3" s="86" customFormat="1" ht="15.75" customHeight="1">
      <c r="A276" s="84">
        <v>5222</v>
      </c>
      <c r="B276" s="1" t="s">
        <v>259</v>
      </c>
      <c r="C276" s="87">
        <v>6</v>
      </c>
    </row>
    <row r="277" spans="1:3" s="86" customFormat="1" ht="30.75" customHeight="1">
      <c r="A277" s="84">
        <v>5223</v>
      </c>
      <c r="B277" s="1" t="s">
        <v>260</v>
      </c>
      <c r="C277" s="85">
        <v>8</v>
      </c>
    </row>
    <row r="278" spans="1:3" s="86" customFormat="1" ht="15.75" customHeight="1">
      <c r="A278" s="84">
        <v>5224</v>
      </c>
      <c r="B278" s="1" t="s">
        <v>261</v>
      </c>
      <c r="C278" s="85">
        <v>8</v>
      </c>
    </row>
    <row r="279" spans="1:3" s="86" customFormat="1" ht="31.5" customHeight="1">
      <c r="A279" s="84">
        <v>5229</v>
      </c>
      <c r="B279" s="1" t="s">
        <v>435</v>
      </c>
      <c r="C279" s="85">
        <v>10</v>
      </c>
    </row>
    <row r="280" spans="1:3" s="86" customFormat="1" ht="15.75" customHeight="1">
      <c r="A280" s="84">
        <v>5310</v>
      </c>
      <c r="B280" s="1" t="s">
        <v>262</v>
      </c>
      <c r="C280" s="85">
        <v>8</v>
      </c>
    </row>
    <row r="281" spans="1:3" s="86" customFormat="1" ht="15.75" customHeight="1">
      <c r="A281" s="84">
        <v>5320</v>
      </c>
      <c r="B281" s="1" t="s">
        <v>263</v>
      </c>
      <c r="C281" s="85">
        <v>8</v>
      </c>
    </row>
    <row r="282" spans="1:3" s="86" customFormat="1" ht="15.75" customHeight="1">
      <c r="A282" s="84">
        <v>5511</v>
      </c>
      <c r="B282" s="1" t="s">
        <v>264</v>
      </c>
      <c r="C282" s="85">
        <v>8.5</v>
      </c>
    </row>
    <row r="283" spans="1:3" s="86" customFormat="1" ht="15.75" customHeight="1">
      <c r="A283" s="84">
        <v>5512</v>
      </c>
      <c r="B283" s="1" t="s">
        <v>265</v>
      </c>
      <c r="C283" s="85">
        <v>8.5</v>
      </c>
    </row>
    <row r="284" spans="1:3" s="86" customFormat="1" ht="15.75" customHeight="1">
      <c r="A284" s="84">
        <v>5513</v>
      </c>
      <c r="B284" s="1" t="s">
        <v>266</v>
      </c>
      <c r="C284" s="85">
        <v>8.5</v>
      </c>
    </row>
    <row r="285" spans="1:3" s="86" customFormat="1" ht="15.75" customHeight="1">
      <c r="A285" s="84">
        <v>5514</v>
      </c>
      <c r="B285" s="1" t="s">
        <v>267</v>
      </c>
      <c r="C285" s="85">
        <v>8.5</v>
      </c>
    </row>
    <row r="286" spans="1:3" s="86" customFormat="1" ht="15.75" customHeight="1">
      <c r="A286" s="84">
        <v>5519</v>
      </c>
      <c r="B286" s="1" t="s">
        <v>268</v>
      </c>
      <c r="C286" s="85">
        <v>8.5</v>
      </c>
    </row>
    <row r="287" spans="1:3" s="86" customFormat="1" ht="15.75" customHeight="1">
      <c r="A287" s="84">
        <v>5520</v>
      </c>
      <c r="B287" s="1" t="s">
        <v>269</v>
      </c>
      <c r="C287" s="85">
        <v>10</v>
      </c>
    </row>
    <row r="288" spans="1:3" s="86" customFormat="1" ht="15.75" customHeight="1">
      <c r="A288" s="84">
        <v>5530</v>
      </c>
      <c r="B288" s="1" t="s">
        <v>270</v>
      </c>
      <c r="C288" s="85">
        <v>8</v>
      </c>
    </row>
    <row r="289" spans="1:3" s="86" customFormat="1" ht="15.75" customHeight="1">
      <c r="A289" s="84">
        <v>5590</v>
      </c>
      <c r="B289" s="1" t="s">
        <v>271</v>
      </c>
      <c r="C289" s="85">
        <v>8.5</v>
      </c>
    </row>
    <row r="290" spans="1:3" s="86" customFormat="1" ht="15.75" customHeight="1">
      <c r="A290" s="84">
        <v>5611</v>
      </c>
      <c r="B290" s="1" t="s">
        <v>272</v>
      </c>
      <c r="C290" s="85">
        <v>7</v>
      </c>
    </row>
    <row r="291" spans="1:3" s="86" customFormat="1" ht="15.75" customHeight="1">
      <c r="A291" s="84">
        <v>5612</v>
      </c>
      <c r="B291" s="1" t="s">
        <v>273</v>
      </c>
      <c r="C291" s="85">
        <v>7</v>
      </c>
    </row>
    <row r="292" spans="1:3" s="86" customFormat="1" ht="15.75" customHeight="1">
      <c r="A292" s="84">
        <v>5613</v>
      </c>
      <c r="B292" s="1" t="s">
        <v>274</v>
      </c>
      <c r="C292" s="85">
        <v>7</v>
      </c>
    </row>
    <row r="293" spans="1:3" s="86" customFormat="1" ht="15.75" customHeight="1">
      <c r="A293" s="84">
        <v>5619</v>
      </c>
      <c r="B293" s="1" t="s">
        <v>275</v>
      </c>
      <c r="C293" s="85">
        <v>7</v>
      </c>
    </row>
    <row r="294" spans="1:3" s="86" customFormat="1" ht="15.75" customHeight="1">
      <c r="A294" s="84">
        <v>5621</v>
      </c>
      <c r="B294" s="1" t="s">
        <v>276</v>
      </c>
      <c r="C294" s="85">
        <v>10</v>
      </c>
    </row>
    <row r="295" spans="1:3" s="86" customFormat="1" ht="15.75" customHeight="1">
      <c r="A295" s="84">
        <v>5629</v>
      </c>
      <c r="B295" s="1" t="s">
        <v>277</v>
      </c>
      <c r="C295" s="85">
        <v>7</v>
      </c>
    </row>
    <row r="296" spans="1:3" s="86" customFormat="1" ht="15.75" customHeight="1">
      <c r="A296" s="84">
        <v>5630</v>
      </c>
      <c r="B296" s="1" t="s">
        <v>278</v>
      </c>
      <c r="C296" s="85">
        <v>10</v>
      </c>
    </row>
    <row r="297" spans="1:3" s="86" customFormat="1" ht="15.75" customHeight="1">
      <c r="A297" s="84">
        <v>5812</v>
      </c>
      <c r="B297" s="1" t="s">
        <v>279</v>
      </c>
      <c r="C297" s="85">
        <v>8</v>
      </c>
    </row>
    <row r="298" spans="1:3" s="86" customFormat="1" ht="15.75" customHeight="1">
      <c r="A298" s="84">
        <v>5813</v>
      </c>
      <c r="B298" s="1" t="s">
        <v>280</v>
      </c>
      <c r="C298" s="85">
        <v>8</v>
      </c>
    </row>
    <row r="299" spans="1:3" s="86" customFormat="1" ht="15.75" customHeight="1">
      <c r="A299" s="84">
        <v>5819</v>
      </c>
      <c r="B299" s="1" t="s">
        <v>281</v>
      </c>
      <c r="C299" s="85">
        <v>8</v>
      </c>
    </row>
    <row r="300" spans="1:3" s="86" customFormat="1" ht="15.75" customHeight="1">
      <c r="A300" s="84">
        <v>5820</v>
      </c>
      <c r="B300" s="1" t="s">
        <v>282</v>
      </c>
      <c r="C300" s="85">
        <v>7</v>
      </c>
    </row>
    <row r="301" spans="1:3" s="86" customFormat="1" ht="27.75" customHeight="1">
      <c r="A301" s="84">
        <v>5911</v>
      </c>
      <c r="B301" s="1" t="s">
        <v>283</v>
      </c>
      <c r="C301" s="85">
        <v>5</v>
      </c>
    </row>
    <row r="302" spans="1:3" s="86" customFormat="1" ht="31.5" customHeight="1">
      <c r="A302" s="84">
        <v>5912</v>
      </c>
      <c r="B302" s="1" t="s">
        <v>284</v>
      </c>
      <c r="C302" s="85">
        <v>5</v>
      </c>
    </row>
    <row r="303" spans="1:3" s="86" customFormat="1" ht="30.75" customHeight="1">
      <c r="A303" s="84">
        <v>5913</v>
      </c>
      <c r="B303" s="1" t="s">
        <v>285</v>
      </c>
      <c r="C303" s="85">
        <v>5</v>
      </c>
    </row>
    <row r="304" spans="1:3" s="86" customFormat="1" ht="15.75" customHeight="1">
      <c r="A304" s="84">
        <v>5914</v>
      </c>
      <c r="B304" s="1" t="s">
        <v>287</v>
      </c>
      <c r="C304" s="85">
        <v>5</v>
      </c>
    </row>
    <row r="305" spans="1:3" s="86" customFormat="1" ht="15.75" customHeight="1">
      <c r="A305" s="84">
        <v>5920</v>
      </c>
      <c r="B305" s="1" t="s">
        <v>286</v>
      </c>
      <c r="C305" s="85">
        <v>5</v>
      </c>
    </row>
    <row r="306" spans="1:3" s="86" customFormat="1" ht="15.75" customHeight="1">
      <c r="A306" s="84">
        <v>6010</v>
      </c>
      <c r="B306" s="1" t="s">
        <v>288</v>
      </c>
      <c r="C306" s="85">
        <v>5</v>
      </c>
    </row>
    <row r="307" spans="1:3" s="86" customFormat="1" ht="15.75" customHeight="1">
      <c r="A307" s="84">
        <v>6020</v>
      </c>
      <c r="B307" s="1" t="s">
        <v>292</v>
      </c>
      <c r="C307" s="85">
        <v>5</v>
      </c>
    </row>
    <row r="308" spans="1:3" s="86" customFormat="1" ht="15.75" customHeight="1">
      <c r="A308" s="84">
        <v>6110</v>
      </c>
      <c r="B308" s="1" t="s">
        <v>293</v>
      </c>
      <c r="C308" s="85">
        <v>8</v>
      </c>
    </row>
    <row r="309" spans="1:3" s="86" customFormat="1" ht="15.75" customHeight="1">
      <c r="A309" s="84">
        <v>6120</v>
      </c>
      <c r="B309" s="1" t="s">
        <v>294</v>
      </c>
      <c r="C309" s="85">
        <v>8</v>
      </c>
    </row>
    <row r="310" spans="1:3" s="86" customFormat="1" ht="15.75" customHeight="1">
      <c r="A310" s="84">
        <v>6130</v>
      </c>
      <c r="B310" s="1" t="s">
        <v>295</v>
      </c>
      <c r="C310" s="85">
        <v>8</v>
      </c>
    </row>
    <row r="311" spans="1:3" s="86" customFormat="1" ht="15.75" customHeight="1">
      <c r="A311" s="84">
        <v>6190</v>
      </c>
      <c r="B311" s="1" t="s">
        <v>296</v>
      </c>
      <c r="C311" s="85">
        <v>8</v>
      </c>
    </row>
    <row r="312" spans="1:3" s="86" customFormat="1" ht="15.75" customHeight="1">
      <c r="A312" s="84">
        <v>6201</v>
      </c>
      <c r="B312" s="1" t="s">
        <v>291</v>
      </c>
      <c r="C312" s="85">
        <v>8</v>
      </c>
    </row>
    <row r="313" spans="1:3" s="86" customFormat="1" ht="15.75" customHeight="1">
      <c r="A313" s="84">
        <v>6202</v>
      </c>
      <c r="B313" s="1" t="s">
        <v>290</v>
      </c>
      <c r="C313" s="85">
        <v>8</v>
      </c>
    </row>
    <row r="314" spans="1:3" s="86" customFormat="1" ht="15.75" customHeight="1">
      <c r="A314" s="84">
        <v>6209</v>
      </c>
      <c r="B314" s="1" t="s">
        <v>289</v>
      </c>
      <c r="C314" s="85">
        <v>8</v>
      </c>
    </row>
    <row r="315" spans="1:3" s="86" customFormat="1" ht="15.75" customHeight="1">
      <c r="A315" s="84">
        <v>6311</v>
      </c>
      <c r="B315" s="1" t="s">
        <v>298</v>
      </c>
      <c r="C315" s="85">
        <v>8</v>
      </c>
    </row>
    <row r="316" spans="1:3" s="86" customFormat="1" ht="15.75" customHeight="1">
      <c r="A316" s="84">
        <v>6312</v>
      </c>
      <c r="B316" s="1" t="s">
        <v>297</v>
      </c>
      <c r="C316" s="85">
        <v>8</v>
      </c>
    </row>
    <row r="317" spans="1:3" s="86" customFormat="1" ht="15.75" customHeight="1">
      <c r="A317" s="84">
        <v>6391</v>
      </c>
      <c r="B317" s="1" t="s">
        <v>299</v>
      </c>
      <c r="C317" s="85">
        <v>8</v>
      </c>
    </row>
    <row r="318" spans="1:3" s="86" customFormat="1" ht="15.75" customHeight="1">
      <c r="A318" s="84">
        <v>6399</v>
      </c>
      <c r="B318" s="1" t="s">
        <v>300</v>
      </c>
      <c r="C318" s="85">
        <v>8</v>
      </c>
    </row>
    <row r="319" spans="1:3" s="86" customFormat="1" ht="15.75" customHeight="1">
      <c r="A319" s="84">
        <v>6810</v>
      </c>
      <c r="B319" s="1" t="s">
        <v>332</v>
      </c>
      <c r="C319" s="85">
        <v>8</v>
      </c>
    </row>
    <row r="320" spans="1:3" s="86" customFormat="1" ht="15.75" customHeight="1">
      <c r="A320" s="84">
        <v>6820</v>
      </c>
      <c r="B320" s="1" t="s">
        <v>333</v>
      </c>
      <c r="C320" s="85">
        <v>8</v>
      </c>
    </row>
    <row r="321" spans="1:3" s="86" customFormat="1" ht="15.75" customHeight="1">
      <c r="A321" s="84">
        <v>6910</v>
      </c>
      <c r="B321" s="1" t="s">
        <v>335</v>
      </c>
      <c r="C321" s="85">
        <v>10</v>
      </c>
    </row>
    <row r="322" spans="1:3" s="86" customFormat="1" ht="29.25" customHeight="1">
      <c r="A322" s="84">
        <v>6920</v>
      </c>
      <c r="B322" s="1" t="s">
        <v>336</v>
      </c>
      <c r="C322" s="85">
        <v>10</v>
      </c>
    </row>
    <row r="323" spans="1:3" s="86" customFormat="1" ht="15.75" customHeight="1">
      <c r="A323" s="84">
        <v>7010</v>
      </c>
      <c r="B323" s="1" t="s">
        <v>337</v>
      </c>
      <c r="C323" s="85">
        <v>10</v>
      </c>
    </row>
    <row r="324" spans="1:3" s="86" customFormat="1" ht="15.75" customHeight="1">
      <c r="A324" s="84">
        <v>7020</v>
      </c>
      <c r="B324" s="1" t="s">
        <v>338</v>
      </c>
      <c r="C324" s="85">
        <v>10</v>
      </c>
    </row>
    <row r="325" spans="1:3" s="86" customFormat="1" ht="32.25" customHeight="1">
      <c r="A325" s="84">
        <v>7110</v>
      </c>
      <c r="B325" s="1" t="s">
        <v>339</v>
      </c>
      <c r="C325" s="85">
        <v>10</v>
      </c>
    </row>
    <row r="326" spans="1:3" s="86" customFormat="1" ht="15.75" customHeight="1">
      <c r="A326" s="84">
        <v>7120</v>
      </c>
      <c r="B326" s="1" t="s">
        <v>340</v>
      </c>
      <c r="C326" s="85">
        <v>10</v>
      </c>
    </row>
    <row r="327" spans="1:3" s="86" customFormat="1" ht="15.75" customHeight="1">
      <c r="A327" s="84">
        <v>7310</v>
      </c>
      <c r="B327" s="1" t="s">
        <v>341</v>
      </c>
      <c r="C327" s="85">
        <v>5</v>
      </c>
    </row>
    <row r="328" spans="1:3" s="86" customFormat="1" ht="15.75" customHeight="1">
      <c r="A328" s="84">
        <v>7320</v>
      </c>
      <c r="B328" s="1" t="s">
        <v>334</v>
      </c>
      <c r="C328" s="85">
        <v>10</v>
      </c>
    </row>
    <row r="329" spans="1:3" s="86" customFormat="1" ht="15.75" customHeight="1">
      <c r="A329" s="84">
        <v>7410</v>
      </c>
      <c r="B329" s="1" t="s">
        <v>342</v>
      </c>
      <c r="C329" s="85">
        <v>10</v>
      </c>
    </row>
    <row r="330" spans="1:3" s="86" customFormat="1" ht="15.75" customHeight="1">
      <c r="A330" s="84">
        <v>7420</v>
      </c>
      <c r="B330" s="1" t="s">
        <v>343</v>
      </c>
      <c r="C330" s="85">
        <v>10</v>
      </c>
    </row>
    <row r="331" spans="1:3" s="86" customFormat="1" ht="15.75" customHeight="1">
      <c r="A331" s="105">
        <v>7490</v>
      </c>
      <c r="B331" s="104" t="s">
        <v>344</v>
      </c>
      <c r="C331" s="103">
        <v>10</v>
      </c>
    </row>
    <row r="332" spans="1:3" s="86" customFormat="1" ht="15.75" customHeight="1">
      <c r="A332" s="84">
        <v>7500</v>
      </c>
      <c r="B332" s="1" t="s">
        <v>345</v>
      </c>
      <c r="C332" s="85">
        <v>10</v>
      </c>
    </row>
    <row r="333" spans="1:3" s="86" customFormat="1" ht="15.75" customHeight="1">
      <c r="A333" s="84">
        <v>7710</v>
      </c>
      <c r="B333" s="1" t="s">
        <v>346</v>
      </c>
      <c r="C333" s="85">
        <v>10</v>
      </c>
    </row>
    <row r="334" spans="1:3" s="86" customFormat="1" ht="15.75" customHeight="1">
      <c r="A334" s="84">
        <v>7721</v>
      </c>
      <c r="B334" s="1" t="s">
        <v>347</v>
      </c>
      <c r="C334" s="85">
        <v>10</v>
      </c>
    </row>
    <row r="335" spans="1:3" s="86" customFormat="1" ht="15.75" customHeight="1">
      <c r="A335" s="84">
        <v>7722</v>
      </c>
      <c r="B335" s="1" t="s">
        <v>348</v>
      </c>
      <c r="C335" s="85">
        <v>5</v>
      </c>
    </row>
    <row r="336" spans="1:3" s="86" customFormat="1" ht="15.75" customHeight="1">
      <c r="A336" s="84">
        <v>7729</v>
      </c>
      <c r="B336" s="1" t="s">
        <v>349</v>
      </c>
      <c r="C336" s="85">
        <v>10</v>
      </c>
    </row>
    <row r="337" spans="1:3" s="86" customFormat="1" ht="30.75" customHeight="1">
      <c r="A337" s="84">
        <v>7730</v>
      </c>
      <c r="B337" s="1" t="s">
        <v>350</v>
      </c>
      <c r="C337" s="85">
        <v>10</v>
      </c>
    </row>
    <row r="338" spans="1:3" s="86" customFormat="1" ht="31.5" customHeight="1">
      <c r="A338" s="84">
        <v>7740</v>
      </c>
      <c r="B338" s="1" t="s">
        <v>351</v>
      </c>
      <c r="C338" s="85">
        <v>5</v>
      </c>
    </row>
    <row r="339" spans="1:3" s="86" customFormat="1" ht="15.75" customHeight="1">
      <c r="A339" s="84">
        <v>7810</v>
      </c>
      <c r="B339" s="1" t="s">
        <v>352</v>
      </c>
      <c r="C339" s="85">
        <v>9</v>
      </c>
    </row>
    <row r="340" spans="1:3" s="86" customFormat="1" ht="15.75" customHeight="1">
      <c r="A340" s="84">
        <v>7820</v>
      </c>
      <c r="B340" s="1" t="s">
        <v>353</v>
      </c>
      <c r="C340" s="85">
        <v>9</v>
      </c>
    </row>
    <row r="341" spans="1:3" s="86" customFormat="1" ht="15.75" customHeight="1">
      <c r="A341" s="84">
        <v>7830</v>
      </c>
      <c r="B341" s="1" t="s">
        <v>354</v>
      </c>
      <c r="C341" s="85">
        <v>9</v>
      </c>
    </row>
    <row r="342" spans="1:3" s="86" customFormat="1" ht="15.75" customHeight="1">
      <c r="A342" s="84">
        <v>7911</v>
      </c>
      <c r="B342" s="1" t="s">
        <v>355</v>
      </c>
      <c r="C342" s="85">
        <v>9</v>
      </c>
    </row>
    <row r="343" spans="1:3" s="86" customFormat="1" ht="15.75" customHeight="1">
      <c r="A343" s="84">
        <v>7912</v>
      </c>
      <c r="B343" s="1" t="s">
        <v>356</v>
      </c>
      <c r="C343" s="85">
        <v>5</v>
      </c>
    </row>
    <row r="344" spans="1:3" s="86" customFormat="1" ht="15.75" customHeight="1">
      <c r="A344" s="84">
        <v>7990</v>
      </c>
      <c r="B344" s="1" t="s">
        <v>357</v>
      </c>
      <c r="C344" s="85">
        <v>8</v>
      </c>
    </row>
    <row r="345" spans="1:3" s="86" customFormat="1" ht="15.75" customHeight="1">
      <c r="A345" s="84">
        <v>8010</v>
      </c>
      <c r="B345" s="1" t="s">
        <v>358</v>
      </c>
      <c r="C345" s="85">
        <v>8</v>
      </c>
    </row>
    <row r="346" spans="1:3" s="86" customFormat="1" ht="15.75" customHeight="1">
      <c r="A346" s="84">
        <v>8020</v>
      </c>
      <c r="B346" s="1" t="s">
        <v>359</v>
      </c>
      <c r="C346" s="85">
        <v>9</v>
      </c>
    </row>
    <row r="347" spans="1:3" s="86" customFormat="1" ht="15.75" customHeight="1">
      <c r="A347" s="84">
        <v>8030</v>
      </c>
      <c r="B347" s="1" t="s">
        <v>360</v>
      </c>
      <c r="C347" s="85">
        <v>8</v>
      </c>
    </row>
    <row r="348" spans="1:3" s="86" customFormat="1" ht="15.75" customHeight="1">
      <c r="A348" s="84">
        <v>8110</v>
      </c>
      <c r="B348" s="1" t="s">
        <v>361</v>
      </c>
      <c r="C348" s="85">
        <v>10</v>
      </c>
    </row>
    <row r="349" spans="1:3" s="86" customFormat="1" ht="15.75" customHeight="1">
      <c r="A349" s="84">
        <v>8121</v>
      </c>
      <c r="B349" s="1" t="s">
        <v>362</v>
      </c>
      <c r="C349" s="85">
        <v>10</v>
      </c>
    </row>
    <row r="350" spans="1:3" s="86" customFormat="1" ht="15.75" customHeight="1">
      <c r="A350" s="84">
        <v>8129</v>
      </c>
      <c r="B350" s="1" t="s">
        <v>363</v>
      </c>
      <c r="C350" s="85">
        <v>10</v>
      </c>
    </row>
    <row r="351" spans="1:3" s="86" customFormat="1" ht="15.75" customHeight="1">
      <c r="A351" s="84">
        <v>8130</v>
      </c>
      <c r="B351" s="1" t="s">
        <v>364</v>
      </c>
      <c r="C351" s="85">
        <v>10</v>
      </c>
    </row>
    <row r="352" spans="1:3" s="86" customFormat="1" ht="15.75" customHeight="1">
      <c r="A352" s="84">
        <v>8211</v>
      </c>
      <c r="B352" s="1" t="s">
        <v>365</v>
      </c>
      <c r="C352" s="85">
        <v>5</v>
      </c>
    </row>
    <row r="353" spans="1:3" s="86" customFormat="1" ht="31.5" customHeight="1">
      <c r="A353" s="84">
        <v>8219</v>
      </c>
      <c r="B353" s="1" t="s">
        <v>366</v>
      </c>
      <c r="C353" s="85">
        <v>5</v>
      </c>
    </row>
    <row r="354" spans="1:3" s="86" customFormat="1" ht="15.75" customHeight="1">
      <c r="A354" s="84">
        <v>8220</v>
      </c>
      <c r="B354" s="1" t="s">
        <v>367</v>
      </c>
      <c r="C354" s="85">
        <v>8</v>
      </c>
    </row>
    <row r="355" spans="1:3" s="86" customFormat="1" ht="15.75" customHeight="1">
      <c r="A355" s="84">
        <v>8230</v>
      </c>
      <c r="B355" s="1" t="s">
        <v>368</v>
      </c>
      <c r="C355" s="85">
        <v>8</v>
      </c>
    </row>
    <row r="356" spans="1:3" s="86" customFormat="1" ht="15.75" customHeight="1">
      <c r="A356" s="84">
        <v>8291</v>
      </c>
      <c r="B356" s="1" t="s">
        <v>369</v>
      </c>
      <c r="C356" s="85">
        <v>8</v>
      </c>
    </row>
    <row r="357" spans="1:3" s="86" customFormat="1" ht="15.75" customHeight="1">
      <c r="A357" s="84">
        <v>8292</v>
      </c>
      <c r="B357" s="1" t="s">
        <v>370</v>
      </c>
      <c r="C357" s="85">
        <v>8</v>
      </c>
    </row>
    <row r="358" spans="1:3" s="86" customFormat="1" ht="15.75" customHeight="1">
      <c r="A358" s="84">
        <v>8299</v>
      </c>
      <c r="B358" s="1" t="s">
        <v>371</v>
      </c>
      <c r="C358" s="85">
        <v>8</v>
      </c>
    </row>
    <row r="359" spans="1:3" s="86" customFormat="1" ht="15.75" customHeight="1">
      <c r="A359" s="84">
        <v>8511</v>
      </c>
      <c r="B359" s="1" t="s">
        <v>372</v>
      </c>
      <c r="C359" s="85">
        <v>5</v>
      </c>
    </row>
    <row r="360" spans="1:3" s="86" customFormat="1" ht="15.75" customHeight="1">
      <c r="A360" s="84">
        <v>8512</v>
      </c>
      <c r="B360" s="1" t="s">
        <v>373</v>
      </c>
      <c r="C360" s="85">
        <v>5</v>
      </c>
    </row>
    <row r="361" spans="1:3" s="86" customFormat="1" ht="15.75" customHeight="1">
      <c r="A361" s="84">
        <v>8513</v>
      </c>
      <c r="B361" s="1" t="s">
        <v>374</v>
      </c>
      <c r="C361" s="85">
        <v>5</v>
      </c>
    </row>
    <row r="362" spans="1:3" s="86" customFormat="1" ht="15.75" customHeight="1">
      <c r="A362" s="84">
        <v>8521</v>
      </c>
      <c r="B362" s="1" t="s">
        <v>375</v>
      </c>
      <c r="C362" s="85">
        <v>5</v>
      </c>
    </row>
    <row r="363" spans="1:3" s="86" customFormat="1" ht="15.75" customHeight="1">
      <c r="A363" s="84">
        <v>8522</v>
      </c>
      <c r="B363" s="1" t="s">
        <v>376</v>
      </c>
      <c r="C363" s="85">
        <v>5</v>
      </c>
    </row>
    <row r="364" spans="1:3" s="86" customFormat="1" ht="15.75" customHeight="1">
      <c r="A364" s="84">
        <v>8523</v>
      </c>
      <c r="B364" s="1" t="s">
        <v>377</v>
      </c>
      <c r="C364" s="85">
        <v>5</v>
      </c>
    </row>
    <row r="365" spans="1:3" s="86" customFormat="1" ht="15.75" customHeight="1">
      <c r="A365" s="84">
        <v>8530</v>
      </c>
      <c r="B365" s="1" t="s">
        <v>378</v>
      </c>
      <c r="C365" s="85">
        <v>5</v>
      </c>
    </row>
    <row r="366" spans="1:3" s="86" customFormat="1" ht="15.75" customHeight="1">
      <c r="A366" s="84">
        <v>8541</v>
      </c>
      <c r="B366" s="1" t="s">
        <v>379</v>
      </c>
      <c r="C366" s="85">
        <v>5</v>
      </c>
    </row>
    <row r="367" spans="1:3" s="86" customFormat="1" ht="15.75" customHeight="1">
      <c r="A367" s="84">
        <v>8542</v>
      </c>
      <c r="B367" s="1" t="s">
        <v>380</v>
      </c>
      <c r="C367" s="85">
        <v>5</v>
      </c>
    </row>
    <row r="368" spans="1:3" s="86" customFormat="1" ht="15.75" customHeight="1">
      <c r="A368" s="84">
        <v>8543</v>
      </c>
      <c r="B368" s="1" t="s">
        <v>382</v>
      </c>
      <c r="C368" s="85">
        <v>5</v>
      </c>
    </row>
    <row r="369" spans="1:3" s="86" customFormat="1" ht="15.75" customHeight="1">
      <c r="A369" s="84">
        <v>8544</v>
      </c>
      <c r="B369" s="1" t="s">
        <v>381</v>
      </c>
      <c r="C369" s="85">
        <v>5</v>
      </c>
    </row>
    <row r="370" spans="1:3" s="86" customFormat="1" ht="15.75" customHeight="1">
      <c r="A370" s="84">
        <v>8551</v>
      </c>
      <c r="B370" s="1" t="s">
        <v>383</v>
      </c>
      <c r="C370" s="85">
        <v>8</v>
      </c>
    </row>
    <row r="371" spans="1:3" s="86" customFormat="1" ht="15.75" customHeight="1">
      <c r="A371" s="84">
        <v>8559</v>
      </c>
      <c r="B371" s="1" t="s">
        <v>384</v>
      </c>
      <c r="C371" s="85">
        <v>8</v>
      </c>
    </row>
    <row r="372" spans="1:3" s="86" customFormat="1" ht="15.75" customHeight="1">
      <c r="A372" s="84">
        <v>8560</v>
      </c>
      <c r="B372" s="1" t="s">
        <v>385</v>
      </c>
      <c r="C372" s="85">
        <v>8</v>
      </c>
    </row>
    <row r="373" spans="1:3" s="86" customFormat="1" ht="15.75" customHeight="1">
      <c r="A373" s="84">
        <v>8610</v>
      </c>
      <c r="B373" s="1" t="s">
        <v>386</v>
      </c>
      <c r="C373" s="85">
        <v>6</v>
      </c>
    </row>
    <row r="374" spans="1:3" s="86" customFormat="1" ht="15.75" customHeight="1">
      <c r="A374" s="84">
        <v>8621</v>
      </c>
      <c r="B374" s="1" t="s">
        <v>387</v>
      </c>
      <c r="C374" s="85">
        <v>6</v>
      </c>
    </row>
    <row r="375" spans="1:3" s="86" customFormat="1" ht="15.75" customHeight="1">
      <c r="A375" s="84">
        <v>8622</v>
      </c>
      <c r="B375" s="1" t="s">
        <v>388</v>
      </c>
      <c r="C375" s="85">
        <v>6</v>
      </c>
    </row>
    <row r="376" spans="1:3" s="86" customFormat="1" ht="15.75" customHeight="1">
      <c r="A376" s="84">
        <v>8691</v>
      </c>
      <c r="B376" s="1" t="s">
        <v>391</v>
      </c>
      <c r="C376" s="85">
        <v>6</v>
      </c>
    </row>
    <row r="377" spans="1:3" s="86" customFormat="1" ht="15.75" customHeight="1">
      <c r="A377" s="84">
        <v>8692</v>
      </c>
      <c r="B377" s="1" t="s">
        <v>389</v>
      </c>
      <c r="C377" s="85">
        <v>6</v>
      </c>
    </row>
    <row r="378" spans="1:3" s="86" customFormat="1" ht="15.75" customHeight="1">
      <c r="A378" s="84">
        <v>8699</v>
      </c>
      <c r="B378" s="1" t="s">
        <v>390</v>
      </c>
      <c r="C378" s="85">
        <v>6</v>
      </c>
    </row>
    <row r="379" spans="1:3" s="86" customFormat="1" ht="15.75" customHeight="1">
      <c r="A379" s="84">
        <v>8710</v>
      </c>
      <c r="B379" s="1" t="s">
        <v>392</v>
      </c>
      <c r="C379" s="85">
        <v>6</v>
      </c>
    </row>
    <row r="380" spans="1:3" s="86" customFormat="1" ht="15.75" customHeight="1">
      <c r="A380" s="84">
        <v>8720</v>
      </c>
      <c r="B380" s="1" t="s">
        <v>393</v>
      </c>
      <c r="C380" s="85">
        <v>6</v>
      </c>
    </row>
    <row r="381" spans="1:3" s="86" customFormat="1" ht="15.75" customHeight="1">
      <c r="A381" s="84">
        <v>8730</v>
      </c>
      <c r="B381" s="1" t="s">
        <v>394</v>
      </c>
      <c r="C381" s="85">
        <v>6</v>
      </c>
    </row>
    <row r="382" spans="1:3" s="86" customFormat="1" ht="15.75" customHeight="1">
      <c r="A382" s="84">
        <v>8790</v>
      </c>
      <c r="B382" s="1" t="s">
        <v>395</v>
      </c>
      <c r="C382" s="85">
        <v>6</v>
      </c>
    </row>
    <row r="383" spans="1:3" s="86" customFormat="1" ht="15.75" customHeight="1">
      <c r="A383" s="84">
        <v>8810</v>
      </c>
      <c r="B383" s="1" t="s">
        <v>397</v>
      </c>
      <c r="C383" s="85">
        <v>6</v>
      </c>
    </row>
    <row r="384" spans="1:3" s="86" customFormat="1" ht="15.75" customHeight="1">
      <c r="A384" s="84">
        <v>8890</v>
      </c>
      <c r="B384" s="1" t="s">
        <v>396</v>
      </c>
      <c r="C384" s="85">
        <v>6</v>
      </c>
    </row>
    <row r="385" spans="1:3" s="86" customFormat="1" ht="15.75" customHeight="1">
      <c r="A385" s="84">
        <v>9001</v>
      </c>
      <c r="B385" s="1" t="s">
        <v>398</v>
      </c>
      <c r="C385" s="85">
        <v>5</v>
      </c>
    </row>
    <row r="386" spans="1:3" s="86" customFormat="1" ht="15.75" customHeight="1">
      <c r="A386" s="84">
        <v>9002</v>
      </c>
      <c r="B386" s="1" t="s">
        <v>399</v>
      </c>
      <c r="C386" s="85">
        <v>5</v>
      </c>
    </row>
    <row r="387" spans="1:3" s="86" customFormat="1" ht="15.75" customHeight="1">
      <c r="A387" s="84">
        <v>9003</v>
      </c>
      <c r="B387" s="1" t="s">
        <v>400</v>
      </c>
      <c r="C387" s="85">
        <v>5</v>
      </c>
    </row>
    <row r="388" spans="1:3" s="86" customFormat="1" ht="15.75" customHeight="1">
      <c r="A388" s="84">
        <v>9004</v>
      </c>
      <c r="B388" s="1" t="s">
        <v>401</v>
      </c>
      <c r="C388" s="85">
        <v>5</v>
      </c>
    </row>
    <row r="389" spans="1:3" s="86" customFormat="1" ht="15.75" customHeight="1">
      <c r="A389" s="84">
        <v>9005</v>
      </c>
      <c r="B389" s="1" t="s">
        <v>402</v>
      </c>
      <c r="C389" s="85">
        <v>5</v>
      </c>
    </row>
    <row r="390" spans="1:3" s="86" customFormat="1" ht="15.75" customHeight="1">
      <c r="A390" s="84">
        <v>9006</v>
      </c>
      <c r="B390" s="1" t="s">
        <v>403</v>
      </c>
      <c r="C390" s="85">
        <v>5</v>
      </c>
    </row>
    <row r="391" spans="1:3" s="86" customFormat="1" ht="15.75" customHeight="1">
      <c r="A391" s="84">
        <v>9007</v>
      </c>
      <c r="B391" s="1" t="s">
        <v>404</v>
      </c>
      <c r="C391" s="85">
        <v>5</v>
      </c>
    </row>
    <row r="392" spans="1:3" s="86" customFormat="1" ht="15.75" customHeight="1">
      <c r="A392" s="84">
        <v>9008</v>
      </c>
      <c r="B392" s="1" t="s">
        <v>405</v>
      </c>
      <c r="C392" s="85">
        <v>5</v>
      </c>
    </row>
    <row r="393" spans="1:3" s="86" customFormat="1" ht="15.75" customHeight="1">
      <c r="A393" s="84">
        <v>9101</v>
      </c>
      <c r="B393" s="1" t="s">
        <v>406</v>
      </c>
      <c r="C393" s="85">
        <v>5</v>
      </c>
    </row>
    <row r="394" spans="1:3" s="86" customFormat="1" ht="33" customHeight="1">
      <c r="A394" s="84">
        <v>9102</v>
      </c>
      <c r="B394" s="1" t="s">
        <v>407</v>
      </c>
      <c r="C394" s="85">
        <v>5</v>
      </c>
    </row>
    <row r="395" spans="1:3" s="86" customFormat="1" ht="15.75" customHeight="1">
      <c r="A395" s="84">
        <v>9103</v>
      </c>
      <c r="B395" s="1" t="s">
        <v>408</v>
      </c>
      <c r="C395" s="85">
        <v>5</v>
      </c>
    </row>
    <row r="396" spans="1:3" s="86" customFormat="1" ht="15.75" customHeight="1">
      <c r="A396" s="84">
        <v>9200</v>
      </c>
      <c r="B396" s="1" t="s">
        <v>409</v>
      </c>
      <c r="C396" s="85">
        <v>10</v>
      </c>
    </row>
    <row r="397" spans="1:3" s="86" customFormat="1" ht="15.75" customHeight="1">
      <c r="A397" s="84">
        <v>9319</v>
      </c>
      <c r="B397" s="1" t="s">
        <v>410</v>
      </c>
      <c r="C397" s="85">
        <v>5</v>
      </c>
    </row>
    <row r="398" spans="1:3" s="86" customFormat="1" ht="15.75" customHeight="1">
      <c r="A398" s="84">
        <v>9321</v>
      </c>
      <c r="B398" s="1" t="s">
        <v>411</v>
      </c>
      <c r="C398" s="85">
        <v>8</v>
      </c>
    </row>
    <row r="399" spans="1:3" s="86" customFormat="1" ht="15.75" customHeight="1">
      <c r="A399" s="84">
        <v>9329</v>
      </c>
      <c r="B399" s="1" t="s">
        <v>412</v>
      </c>
      <c r="C399" s="85">
        <v>8</v>
      </c>
    </row>
    <row r="400" spans="1:3" s="86" customFormat="1" ht="15.75" customHeight="1">
      <c r="A400" s="84">
        <v>9411</v>
      </c>
      <c r="B400" s="1" t="s">
        <v>413</v>
      </c>
      <c r="C400" s="85">
        <v>10</v>
      </c>
    </row>
    <row r="401" spans="1:3" s="86" customFormat="1" ht="15.75" customHeight="1">
      <c r="A401" s="84">
        <v>9412</v>
      </c>
      <c r="B401" s="1" t="s">
        <v>414</v>
      </c>
      <c r="C401" s="85">
        <v>10</v>
      </c>
    </row>
    <row r="402" spans="1:3" s="86" customFormat="1" ht="15.75" customHeight="1">
      <c r="A402" s="84">
        <v>9420</v>
      </c>
      <c r="B402" s="1" t="s">
        <v>415</v>
      </c>
      <c r="C402" s="85">
        <v>10</v>
      </c>
    </row>
    <row r="403" spans="1:3" s="86" customFormat="1" ht="15.75" customHeight="1">
      <c r="A403" s="84">
        <v>9491</v>
      </c>
      <c r="B403" s="1" t="s">
        <v>416</v>
      </c>
      <c r="C403" s="85">
        <v>8</v>
      </c>
    </row>
    <row r="404" spans="1:3" s="86" customFormat="1" ht="15.75" customHeight="1">
      <c r="A404" s="84">
        <v>9492</v>
      </c>
      <c r="B404" s="1" t="s">
        <v>417</v>
      </c>
      <c r="C404" s="85">
        <v>8</v>
      </c>
    </row>
    <row r="405" spans="1:3" s="86" customFormat="1" ht="15.75" customHeight="1">
      <c r="A405" s="84">
        <v>9499</v>
      </c>
      <c r="B405" s="1" t="s">
        <v>418</v>
      </c>
      <c r="C405" s="85">
        <v>8</v>
      </c>
    </row>
    <row r="406" spans="1:3" s="86" customFormat="1" ht="15.75" customHeight="1">
      <c r="A406" s="84">
        <v>9511</v>
      </c>
      <c r="B406" s="1" t="s">
        <v>419</v>
      </c>
      <c r="C406" s="85">
        <v>7</v>
      </c>
    </row>
    <row r="407" spans="1:3" s="86" customFormat="1" ht="15.75" customHeight="1">
      <c r="A407" s="84">
        <v>9512</v>
      </c>
      <c r="B407" s="1" t="s">
        <v>420</v>
      </c>
      <c r="C407" s="85">
        <v>7</v>
      </c>
    </row>
    <row r="408" spans="1:3" s="86" customFormat="1" ht="15.75" customHeight="1">
      <c r="A408" s="84">
        <v>9521</v>
      </c>
      <c r="B408" s="1" t="s">
        <v>421</v>
      </c>
      <c r="C408" s="85">
        <v>8</v>
      </c>
    </row>
    <row r="409" spans="1:3" s="86" customFormat="1" ht="15.75" customHeight="1">
      <c r="A409" s="84">
        <v>9522</v>
      </c>
      <c r="B409" s="1" t="s">
        <v>422</v>
      </c>
      <c r="C409" s="85">
        <v>8</v>
      </c>
    </row>
    <row r="410" spans="1:3" s="86" customFormat="1" ht="15.75" customHeight="1">
      <c r="A410" s="84">
        <v>9523</v>
      </c>
      <c r="B410" s="1" t="s">
        <v>423</v>
      </c>
      <c r="C410" s="85">
        <v>5</v>
      </c>
    </row>
    <row r="411" spans="1:3" s="86" customFormat="1" ht="15.75" customHeight="1">
      <c r="A411" s="84">
        <v>9524</v>
      </c>
      <c r="B411" s="1" t="s">
        <v>424</v>
      </c>
      <c r="C411" s="85">
        <v>5</v>
      </c>
    </row>
    <row r="412" spans="1:3" s="86" customFormat="1" ht="15.75" customHeight="1">
      <c r="A412" s="84">
        <v>9529</v>
      </c>
      <c r="B412" s="1" t="s">
        <v>425</v>
      </c>
      <c r="C412" s="85">
        <v>5</v>
      </c>
    </row>
    <row r="413" spans="1:3" s="86" customFormat="1" ht="15.75" customHeight="1">
      <c r="A413" s="84">
        <v>9601</v>
      </c>
      <c r="B413" s="1" t="s">
        <v>426</v>
      </c>
      <c r="C413" s="85">
        <v>5</v>
      </c>
    </row>
    <row r="414" spans="1:3" s="86" customFormat="1" ht="15.75" customHeight="1">
      <c r="A414" s="84">
        <v>9602</v>
      </c>
      <c r="B414" s="1" t="s">
        <v>427</v>
      </c>
      <c r="C414" s="85">
        <v>7</v>
      </c>
    </row>
    <row r="415" spans="1:3" s="86" customFormat="1" ht="15.75" customHeight="1">
      <c r="A415" s="84">
        <v>9603</v>
      </c>
      <c r="B415" s="1" t="s">
        <v>428</v>
      </c>
      <c r="C415" s="85">
        <v>5</v>
      </c>
    </row>
    <row r="416" spans="1:3" s="86" customFormat="1" ht="15.75" customHeight="1">
      <c r="A416" s="84">
        <v>9609</v>
      </c>
      <c r="B416" s="1" t="s">
        <v>429</v>
      </c>
      <c r="C416" s="85">
        <v>8</v>
      </c>
    </row>
    <row r="417" spans="1:3" s="86" customFormat="1" ht="15.75" customHeight="1">
      <c r="A417" s="84">
        <v>9700</v>
      </c>
      <c r="B417" s="1" t="s">
        <v>430</v>
      </c>
      <c r="C417" s="85">
        <v>9</v>
      </c>
    </row>
    <row r="418" spans="1:3" s="86" customFormat="1" ht="15.75" customHeight="1">
      <c r="A418" s="84">
        <v>9900</v>
      </c>
      <c r="B418" s="1" t="s">
        <v>431</v>
      </c>
      <c r="C418" s="85">
        <v>8</v>
      </c>
    </row>
    <row r="419" spans="1:3" ht="15.75">
      <c r="A419" s="409" t="s">
        <v>654</v>
      </c>
      <c r="B419" s="410"/>
      <c r="C419" s="411"/>
    </row>
    <row r="420" spans="1:3" ht="14.25">
      <c r="A420" s="84">
        <v>6411</v>
      </c>
      <c r="B420" s="1" t="s">
        <v>301</v>
      </c>
      <c r="C420" s="85">
        <v>5</v>
      </c>
    </row>
    <row r="421" spans="1:3" ht="14.25">
      <c r="A421" s="84">
        <v>6412</v>
      </c>
      <c r="B421" s="1" t="s">
        <v>302</v>
      </c>
      <c r="C421" s="85">
        <v>5</v>
      </c>
    </row>
    <row r="422" spans="1:3" ht="14.25">
      <c r="A422" s="84">
        <v>6421</v>
      </c>
      <c r="B422" s="1" t="s">
        <v>303</v>
      </c>
      <c r="C422" s="85">
        <v>5</v>
      </c>
    </row>
    <row r="423" spans="1:3" ht="14.25">
      <c r="A423" s="84">
        <v>6422</v>
      </c>
      <c r="B423" s="1" t="s">
        <v>304</v>
      </c>
      <c r="C423" s="85">
        <v>5</v>
      </c>
    </row>
    <row r="424" spans="1:3" ht="14.25">
      <c r="A424" s="84">
        <v>6423</v>
      </c>
      <c r="B424" s="1" t="s">
        <v>305</v>
      </c>
      <c r="C424" s="85">
        <v>5</v>
      </c>
    </row>
    <row r="425" spans="1:3" ht="14.25">
      <c r="A425" s="84">
        <v>6424</v>
      </c>
      <c r="B425" s="1" t="s">
        <v>306</v>
      </c>
      <c r="C425" s="85">
        <v>5</v>
      </c>
    </row>
    <row r="426" spans="1:3" ht="14.25">
      <c r="A426" s="84">
        <v>6431</v>
      </c>
      <c r="B426" s="1" t="s">
        <v>307</v>
      </c>
      <c r="C426" s="85">
        <v>5</v>
      </c>
    </row>
    <row r="427" spans="1:3" ht="14.25">
      <c r="A427" s="84">
        <v>6432</v>
      </c>
      <c r="B427" s="1" t="s">
        <v>308</v>
      </c>
      <c r="C427" s="85">
        <v>5</v>
      </c>
    </row>
    <row r="428" spans="1:3" ht="14.25">
      <c r="A428" s="84">
        <v>6491</v>
      </c>
      <c r="B428" s="1" t="s">
        <v>309</v>
      </c>
      <c r="C428" s="85">
        <v>5</v>
      </c>
    </row>
    <row r="429" spans="1:3" ht="28.5">
      <c r="A429" s="84">
        <v>6492</v>
      </c>
      <c r="B429" s="1" t="s">
        <v>310</v>
      </c>
      <c r="C429" s="85">
        <v>5</v>
      </c>
    </row>
    <row r="430" spans="1:3" ht="14.25">
      <c r="A430" s="84">
        <v>6493</v>
      </c>
      <c r="B430" s="1" t="s">
        <v>311</v>
      </c>
      <c r="C430" s="85">
        <v>5</v>
      </c>
    </row>
    <row r="431" spans="1:3" ht="14.25">
      <c r="A431" s="84">
        <v>6494</v>
      </c>
      <c r="B431" s="1" t="s">
        <v>312</v>
      </c>
      <c r="C431" s="85">
        <v>5</v>
      </c>
    </row>
    <row r="432" spans="1:3" ht="14.25">
      <c r="A432" s="84">
        <v>6495</v>
      </c>
      <c r="B432" s="1" t="s">
        <v>313</v>
      </c>
      <c r="C432" s="85">
        <v>5</v>
      </c>
    </row>
    <row r="433" spans="1:3" ht="28.5">
      <c r="A433" s="84">
        <v>6499</v>
      </c>
      <c r="B433" s="1" t="s">
        <v>314</v>
      </c>
      <c r="C433" s="85">
        <v>5</v>
      </c>
    </row>
    <row r="434" spans="1:3" ht="14.25">
      <c r="A434" s="84">
        <v>6511</v>
      </c>
      <c r="B434" s="1" t="s">
        <v>315</v>
      </c>
      <c r="C434" s="85">
        <v>5</v>
      </c>
    </row>
    <row r="435" spans="1:3" ht="14.25">
      <c r="A435" s="84">
        <v>6512</v>
      </c>
      <c r="B435" s="1" t="s">
        <v>316</v>
      </c>
      <c r="C435" s="85">
        <v>5</v>
      </c>
    </row>
    <row r="436" spans="1:3" ht="14.25">
      <c r="A436" s="84">
        <v>6513</v>
      </c>
      <c r="B436" s="1" t="s">
        <v>317</v>
      </c>
      <c r="C436" s="85">
        <v>5</v>
      </c>
    </row>
    <row r="437" spans="1:3" ht="14.25">
      <c r="A437" s="84">
        <v>6514</v>
      </c>
      <c r="B437" s="1" t="s">
        <v>318</v>
      </c>
      <c r="C437" s="85">
        <v>5</v>
      </c>
    </row>
    <row r="438" spans="1:3" ht="14.25">
      <c r="A438" s="84">
        <v>6521</v>
      </c>
      <c r="B438" s="1" t="s">
        <v>319</v>
      </c>
      <c r="C438" s="85">
        <v>5</v>
      </c>
    </row>
    <row r="439" spans="1:3" ht="14.25">
      <c r="A439" s="84">
        <v>6522</v>
      </c>
      <c r="B439" s="1" t="s">
        <v>320</v>
      </c>
      <c r="C439" s="85">
        <v>5</v>
      </c>
    </row>
    <row r="440" spans="1:3" ht="14.25">
      <c r="A440" s="84">
        <v>6531</v>
      </c>
      <c r="B440" s="1" t="s">
        <v>321</v>
      </c>
      <c r="C440" s="85">
        <v>5</v>
      </c>
    </row>
    <row r="441" spans="1:3" ht="14.25">
      <c r="A441" s="84">
        <v>6532</v>
      </c>
      <c r="B441" s="1" t="s">
        <v>322</v>
      </c>
      <c r="C441" s="85">
        <v>5</v>
      </c>
    </row>
    <row r="442" spans="1:3" ht="14.25">
      <c r="A442" s="84">
        <v>6611</v>
      </c>
      <c r="B442" s="1" t="s">
        <v>323</v>
      </c>
      <c r="C442" s="85">
        <v>5</v>
      </c>
    </row>
    <row r="443" spans="1:3" ht="14.25">
      <c r="A443" s="84">
        <v>6612</v>
      </c>
      <c r="B443" s="1" t="s">
        <v>324</v>
      </c>
      <c r="C443" s="85">
        <v>5</v>
      </c>
    </row>
    <row r="444" spans="1:3" ht="14.25">
      <c r="A444" s="84">
        <v>6613</v>
      </c>
      <c r="B444" s="1" t="s">
        <v>325</v>
      </c>
      <c r="C444" s="85">
        <v>5</v>
      </c>
    </row>
    <row r="445" spans="1:3" ht="14.25">
      <c r="A445" s="84">
        <v>6614</v>
      </c>
      <c r="B445" s="1" t="s">
        <v>326</v>
      </c>
      <c r="C445" s="85">
        <v>5</v>
      </c>
    </row>
    <row r="446" spans="1:3" ht="14.25">
      <c r="A446" s="84">
        <v>6615</v>
      </c>
      <c r="B446" s="1" t="s">
        <v>327</v>
      </c>
      <c r="C446" s="85">
        <v>5</v>
      </c>
    </row>
    <row r="447" spans="1:3" ht="14.25">
      <c r="A447" s="84">
        <v>6619</v>
      </c>
      <c r="B447" s="1" t="s">
        <v>328</v>
      </c>
      <c r="C447" s="85">
        <v>5</v>
      </c>
    </row>
    <row r="448" spans="1:3" ht="14.25">
      <c r="A448" s="84">
        <v>6621</v>
      </c>
      <c r="B448" s="1" t="s">
        <v>329</v>
      </c>
      <c r="C448" s="85">
        <v>5</v>
      </c>
    </row>
    <row r="449" spans="1:3" ht="14.25">
      <c r="A449" s="84">
        <v>6629</v>
      </c>
      <c r="B449" s="1" t="s">
        <v>330</v>
      </c>
      <c r="C449" s="85">
        <v>10</v>
      </c>
    </row>
    <row r="450" spans="1:3" ht="14.25">
      <c r="A450" s="84">
        <v>6630</v>
      </c>
      <c r="B450" s="1" t="s">
        <v>331</v>
      </c>
      <c r="C450" s="85">
        <v>5</v>
      </c>
    </row>
  </sheetData>
  <sheetProtection/>
  <autoFilter ref="A2:C418"/>
  <mergeCells count="7">
    <mergeCell ref="A419:C419"/>
    <mergeCell ref="A2:A3"/>
    <mergeCell ref="B2:B3"/>
    <mergeCell ref="A1:C1"/>
    <mergeCell ref="A4:C4"/>
    <mergeCell ref="A168:C168"/>
    <mergeCell ref="A227:C227"/>
  </mergeCells>
  <printOptions/>
  <pageMargins left="0.31496062992125984" right="0.31496062992125984" top="0.7480314960629921" bottom="0.7480314960629921" header="0.31496062992125984" footer="0.31496062992125984"/>
  <pageSetup horizontalDpi="300" verticalDpi="300" orientation="portrait" r:id="rId1"/>
  <headerFooter>
    <oddHeader>&amp;CCLASIFICACIÓN INDUSTRIAL INTERNACIONAL UNIFORME, REVISIÓN 4 ADAPTADA PARA COLOMBIA CIIU Rev. 4 A.C.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hayleen.espinosa</dc:creator>
  <cp:keywords/>
  <dc:description/>
  <cp:lastModifiedBy>lisandro roa</cp:lastModifiedBy>
  <cp:lastPrinted>2017-04-25T21:28:37Z</cp:lastPrinted>
  <dcterms:created xsi:type="dcterms:W3CDTF">2013-04-01T15:15:46Z</dcterms:created>
  <dcterms:modified xsi:type="dcterms:W3CDTF">2021-02-17T19:07:04Z</dcterms:modified>
  <cp:category/>
  <cp:version/>
  <cp:contentType/>
  <cp:contentStatus/>
</cp:coreProperties>
</file>